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0" windowWidth="13335" windowHeight="9120" activeTab="0"/>
  </bookViews>
  <sheets>
    <sheet name="Projet" sheetId="1" r:id="rId1"/>
    <sheet name="Budget prévisionnel" sheetId="2" r:id="rId2"/>
    <sheet name="Bilan projet" sheetId="3" r:id="rId3"/>
    <sheet name="Bilan financier" sheetId="4" r:id="rId4"/>
    <sheet name="Feuil3" sheetId="5" state="hidden" r:id="rId5"/>
    <sheet name="Piéces comptables" sheetId="6" r:id="rId6"/>
    <sheet name="Bénévoles" sheetId="7" r:id="rId7"/>
    <sheet name="Etude Bilan" sheetId="8" r:id="rId8"/>
    <sheet name="Bilan financier Conseil général" sheetId="9" r:id="rId9"/>
    <sheet name="Param" sheetId="10" r:id="rId10"/>
  </sheets>
  <externalReferences>
    <externalReference r:id="rId13"/>
  </externalReferences>
  <definedNames>
    <definedName name="modepaiement">'[1]Sections'!$AA$1:$AA$8</definedName>
    <definedName name="_xlnm.Print_Area" localSheetId="6">'Bénévoles'!$A$1:$T$39</definedName>
    <definedName name="_xlnm.Print_Area" localSheetId="3">'Bilan financier'!$B$1:$E$61</definedName>
    <definedName name="_xlnm.Print_Area" localSheetId="2">'Bilan projet'!$B$1:$M$36</definedName>
    <definedName name="_xlnm.Print_Area" localSheetId="1">'Budget prévisionnel'!$B$1:$E$55</definedName>
    <definedName name="_xlnm.Print_Area" localSheetId="0">'Projet'!$B$1:$T$62</definedName>
  </definedNames>
  <calcPr fullCalcOnLoad="1"/>
</workbook>
</file>

<file path=xl/comments1.xml><?xml version="1.0" encoding="utf-8"?>
<comments xmlns="http://schemas.openxmlformats.org/spreadsheetml/2006/main">
  <authors>
    <author>Sylvie</author>
  </authors>
  <commentList>
    <comment ref="B9" authorId="0">
      <text>
        <r>
          <rPr>
            <b/>
            <sz val="9"/>
            <rFont val="Tahoma"/>
            <family val="2"/>
          </rPr>
          <t>Sylvie:</t>
        </r>
        <r>
          <rPr>
            <sz val="9"/>
            <rFont val="Tahoma"/>
            <family val="2"/>
          </rPr>
          <t xml:space="preserve">
</t>
        </r>
        <r>
          <rPr>
            <sz val="26"/>
            <rFont val="Tahoma"/>
            <family val="2"/>
          </rPr>
          <t>Mettre le nom de la section</t>
        </r>
      </text>
    </comment>
    <comment ref="N11" authorId="0">
      <text>
        <r>
          <rPr>
            <b/>
            <sz val="9"/>
            <rFont val="Tahoma"/>
            <family val="2"/>
          </rPr>
          <t>Sylvie:</t>
        </r>
        <r>
          <rPr>
            <sz val="9"/>
            <rFont val="Tahoma"/>
            <family val="2"/>
          </rPr>
          <t xml:space="preserve">
Put he number</t>
        </r>
      </text>
    </comment>
  </commentList>
</comments>
</file>

<file path=xl/comments3.xml><?xml version="1.0" encoding="utf-8"?>
<comments xmlns="http://schemas.openxmlformats.org/spreadsheetml/2006/main">
  <authors>
    <author>Sylvie</author>
  </authors>
  <commentList>
    <comment ref="B10" authorId="0">
      <text>
        <r>
          <rPr>
            <b/>
            <sz val="9"/>
            <rFont val="Tahoma"/>
            <family val="2"/>
          </rPr>
          <t>Sylvie:</t>
        </r>
        <r>
          <rPr>
            <sz val="9"/>
            <rFont val="Tahoma"/>
            <family val="2"/>
          </rPr>
          <t xml:space="preserve">
</t>
        </r>
        <r>
          <rPr>
            <sz val="26"/>
            <rFont val="Tahoma"/>
            <family val="2"/>
          </rPr>
          <t>Mettre le nom de la section</t>
        </r>
      </text>
    </comment>
  </commentList>
</comments>
</file>

<file path=xl/comments6.xml><?xml version="1.0" encoding="utf-8"?>
<comments xmlns="http://schemas.openxmlformats.org/spreadsheetml/2006/main">
  <authors>
    <author>Administrateur</author>
  </authors>
  <commentList>
    <comment ref="A3" authorId="0">
      <text>
        <r>
          <rPr>
            <b/>
            <sz val="9"/>
            <rFont val="Tahoma"/>
            <family val="2"/>
          </rPr>
          <t xml:space="preserve">Tous les renseignements proviennent de votre comptabilité
N° pièce Comptable ; Date ;Payement (Chèque ;CB );  Libéllé de la dépense ;
Le montant se note dans la 1ére colonne pour les dépenses Chèque ou CB
et dans le 2éme colonne si payement par caisse 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<sst xmlns="http://schemas.openxmlformats.org/spreadsheetml/2006/main" count="627" uniqueCount="158">
  <si>
    <t>TOTAL</t>
  </si>
  <si>
    <r>
      <t xml:space="preserve"> </t>
    </r>
    <r>
      <rPr>
        <sz val="20"/>
        <rFont val="Tahoma"/>
        <family val="2"/>
      </rPr>
      <t>PROJET N°</t>
    </r>
    <r>
      <rPr>
        <b/>
        <sz val="20"/>
        <rFont val="Times New Roman"/>
        <family val="1"/>
      </rPr>
      <t xml:space="preserve"> : </t>
    </r>
  </si>
  <si>
    <t>Tel :</t>
  </si>
  <si>
    <t>Courriel :</t>
  </si>
  <si>
    <t>Coût prévisionnel de la manifestation</t>
  </si>
  <si>
    <t>CHARGES</t>
  </si>
  <si>
    <t>PRODUITS</t>
  </si>
  <si>
    <t>Montant</t>
  </si>
  <si>
    <t>Achats</t>
  </si>
  <si>
    <t>Carburants</t>
  </si>
  <si>
    <t>Restauration, buvette, marchandises</t>
  </si>
  <si>
    <t>Lots et récompenses (coupes, médailles)</t>
  </si>
  <si>
    <t>Prestations de services</t>
  </si>
  <si>
    <t>Matériels</t>
  </si>
  <si>
    <t>fournitures</t>
  </si>
  <si>
    <t>Autres (précisez)</t>
  </si>
  <si>
    <t>61. Services extérieurs</t>
  </si>
  <si>
    <t>Locations mobilières et immobilières</t>
  </si>
  <si>
    <t>Entretien</t>
  </si>
  <si>
    <t>Assurances</t>
  </si>
  <si>
    <t>62. Autres services extérieurs</t>
  </si>
  <si>
    <t>Honoraires</t>
  </si>
  <si>
    <t>Sécurité (précisez)</t>
  </si>
  <si>
    <t>Gardiennage</t>
  </si>
  <si>
    <t>Publicité, publication et communication</t>
  </si>
  <si>
    <t>Animations</t>
  </si>
  <si>
    <t>Déplacement, mission, transport</t>
  </si>
  <si>
    <t>Déplacement des juges ou arbitrages</t>
  </si>
  <si>
    <t>Transport de logistique et d'organisation</t>
  </si>
  <si>
    <t>Hébergement</t>
  </si>
  <si>
    <t>(précisez)</t>
  </si>
  <si>
    <t>Droit fédéral / droit d'organisation</t>
  </si>
  <si>
    <t>64. Charges de personnel</t>
  </si>
  <si>
    <t>Salaires et charges (précisez)</t>
  </si>
  <si>
    <t>65. Autres charges de gestion courantes</t>
  </si>
  <si>
    <t>Frais postaux et télécommunications</t>
  </si>
  <si>
    <t>TOTAL DES CHARGES</t>
  </si>
  <si>
    <t>organismes</t>
  </si>
  <si>
    <t>Dépenses prises en charge par d'autres</t>
  </si>
  <si>
    <t>Prestations publiques</t>
  </si>
  <si>
    <t>Personnel bénévole</t>
  </si>
  <si>
    <r>
      <t>Etat :</t>
    </r>
    <r>
      <rPr>
        <sz val="9"/>
        <rFont val="Arial"/>
        <family val="2"/>
      </rPr>
      <t xml:space="preserve"> (précisez)</t>
    </r>
  </si>
  <si>
    <r>
      <t>Région :</t>
    </r>
    <r>
      <rPr>
        <sz val="9"/>
        <rFont val="Arial"/>
        <family val="2"/>
      </rPr>
      <t xml:space="preserve"> (précisez)</t>
    </r>
  </si>
  <si>
    <r>
      <t>Département :</t>
    </r>
    <r>
      <rPr>
        <sz val="9"/>
        <rFont val="Arial"/>
        <family val="2"/>
      </rPr>
      <t xml:space="preserve"> (précisez)</t>
    </r>
  </si>
  <si>
    <r>
      <t>Communes :</t>
    </r>
    <r>
      <rPr>
        <sz val="9"/>
        <rFont val="Arial"/>
        <family val="2"/>
      </rPr>
      <t xml:space="preserve"> (précisez)</t>
    </r>
  </si>
  <si>
    <r>
      <t>Intercommunalité :</t>
    </r>
    <r>
      <rPr>
        <sz val="9"/>
        <rFont val="Arial"/>
        <family val="2"/>
      </rPr>
      <t xml:space="preserve"> (précisez)</t>
    </r>
  </si>
  <si>
    <t>Entrées payantes pour les spectateurs</t>
  </si>
  <si>
    <t>(précisez les tarifs)</t>
  </si>
  <si>
    <t>Buvette / restauration</t>
  </si>
  <si>
    <t>Vente de produits</t>
  </si>
  <si>
    <t>75. Inscription des participants</t>
  </si>
  <si>
    <t>Apport fédéral :</t>
  </si>
  <si>
    <r>
      <t>Ressources propres 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(précisez)</t>
    </r>
  </si>
  <si>
    <t>Fédération nationale ou internationale</t>
  </si>
  <si>
    <t>Comité régional</t>
  </si>
  <si>
    <t>Comité départemental</t>
  </si>
  <si>
    <t>Autres associations</t>
  </si>
  <si>
    <r>
      <t>Partenaires privés (sponsor) :</t>
    </r>
    <r>
      <rPr>
        <sz val="9"/>
        <rFont val="Arial"/>
        <family val="2"/>
      </rPr>
      <t xml:space="preserve"> (précisez)</t>
    </r>
  </si>
  <si>
    <t>Dons</t>
  </si>
  <si>
    <t>TOTAL DES PRODUITS</t>
  </si>
  <si>
    <t>Contributions volontaires en nature</t>
  </si>
  <si>
    <t>Bénévolat</t>
  </si>
  <si>
    <t>63. Impôts, taxes et versement assimilés :</t>
  </si>
  <si>
    <t xml:space="preserve"> BILAN "AIDE AU PROJET"</t>
  </si>
  <si>
    <t>Montant de la subvention accordée :</t>
  </si>
  <si>
    <t>Date :</t>
  </si>
  <si>
    <t>Nombre de participants :</t>
  </si>
  <si>
    <t>Lieu :</t>
  </si>
  <si>
    <r>
      <t xml:space="preserve">Compte rendu : </t>
    </r>
    <r>
      <rPr>
        <i/>
        <sz val="10"/>
        <rFont val="Tahoma"/>
        <family val="2"/>
      </rPr>
      <t>(Joindre éventuellemnt des coupures de presse)</t>
    </r>
  </si>
  <si>
    <t>Comptez vous renouveler votre projet :</t>
  </si>
  <si>
    <t>Qui a soutenu votre projet ?</t>
  </si>
  <si>
    <t>Partenaires Publics :</t>
  </si>
  <si>
    <t>Partenaires Privés :</t>
  </si>
  <si>
    <t xml:space="preserve"> TITRE :</t>
  </si>
  <si>
    <t>70. Autres recettes :</t>
  </si>
  <si>
    <t>ASPS :</t>
  </si>
  <si>
    <t>Bilan financier de la manifestation</t>
  </si>
  <si>
    <r>
      <t>2 - Descriptif</t>
    </r>
    <r>
      <rPr>
        <sz val="11"/>
        <rFont val="Tahoma"/>
        <family val="2"/>
      </rPr>
      <t xml:space="preserve"> : Brève présentation de l'action (lieux, dates)</t>
    </r>
  </si>
  <si>
    <t>4 - Publics visés :</t>
  </si>
  <si>
    <t>5 - Prévoyez  vous un prolongement à ce projet ? Comment ?</t>
  </si>
  <si>
    <t>6 - Responsable du projet :</t>
  </si>
  <si>
    <t>7 - Qui soutient votre projet, qui sont vos partenaires . Publics, privés?</t>
  </si>
  <si>
    <r>
      <t xml:space="preserve">8 - </t>
    </r>
    <r>
      <rPr>
        <b/>
        <sz val="11"/>
        <rFont val="Tahoma"/>
        <family val="2"/>
      </rPr>
      <t>Comment allez vous faire connaître votre projet</t>
    </r>
    <r>
      <rPr>
        <b/>
        <sz val="10"/>
        <rFont val="Tahoma"/>
        <family val="2"/>
      </rPr>
      <t xml:space="preserve"> ? </t>
    </r>
    <r>
      <rPr>
        <sz val="10"/>
        <rFont val="Tahoma"/>
        <family val="2"/>
      </rPr>
      <t>Information, publicité, radio, etc…</t>
    </r>
  </si>
  <si>
    <r>
      <t xml:space="preserve">9 - </t>
    </r>
    <r>
      <rPr>
        <b/>
        <sz val="11"/>
        <rFont val="Tahoma"/>
        <family val="2"/>
      </rPr>
      <t xml:space="preserve">En quoi ce projet vous aide t-il dans l'atteinte de vos objectifs </t>
    </r>
    <r>
      <rPr>
        <b/>
        <sz val="10"/>
        <rFont val="Tahoma"/>
        <family val="2"/>
      </rPr>
      <t>?</t>
    </r>
  </si>
  <si>
    <t>Au regard du coût du projet, la section sollicite de l'ASPS une subvention de</t>
  </si>
  <si>
    <t>Cette activité a-t-elle permis d’atteindre les objectifs que vous vous étiez fixés :</t>
  </si>
  <si>
    <t>1 - Compte rendu sommaire de l'exécution du projet</t>
  </si>
  <si>
    <t>2 - Bilan financier</t>
  </si>
  <si>
    <t>Secours en nature</t>
  </si>
  <si>
    <t>Dons en nature</t>
  </si>
  <si>
    <r>
      <t>A</t>
    </r>
    <r>
      <rPr>
        <b/>
        <i/>
        <sz val="14"/>
        <rFont val="Arial"/>
        <family val="2"/>
      </rPr>
      <t>.S.P.S. - Section</t>
    </r>
  </si>
  <si>
    <t>A.S.P.S. - Section</t>
  </si>
  <si>
    <t>Prestations diverses</t>
  </si>
  <si>
    <t>Adresse :</t>
  </si>
  <si>
    <t>Nom :</t>
  </si>
  <si>
    <t>Type d'engagement :</t>
  </si>
  <si>
    <t>Montant ou équivalence :</t>
  </si>
  <si>
    <t>1 - Domaine d'application :</t>
  </si>
  <si>
    <t>Médecine, pharmacie</t>
  </si>
  <si>
    <t>Frais informatique</t>
  </si>
  <si>
    <t>Frais divers</t>
  </si>
  <si>
    <r>
      <t xml:space="preserve">10 - </t>
    </r>
    <r>
      <rPr>
        <b/>
        <sz val="11"/>
        <rFont val="Tahoma"/>
        <family val="2"/>
      </rPr>
      <t>Quels sont vos besoins pour la réalisation de ce projet ?</t>
    </r>
  </si>
  <si>
    <r>
      <t xml:space="preserve">11 </t>
    </r>
    <r>
      <rPr>
        <sz val="10"/>
        <rFont val="Tahoma"/>
        <family val="2"/>
      </rPr>
      <t xml:space="preserve">- </t>
    </r>
    <r>
      <rPr>
        <b/>
        <sz val="11"/>
        <rFont val="Tahoma"/>
        <family val="2"/>
      </rPr>
      <t>Observations</t>
    </r>
    <r>
      <rPr>
        <b/>
        <sz val="10"/>
        <rFont val="Tahoma"/>
        <family val="2"/>
      </rPr>
      <t xml:space="preserve"> </t>
    </r>
    <r>
      <rPr>
        <b/>
        <sz val="11"/>
        <rFont val="Tahoma"/>
        <family val="2"/>
      </rPr>
      <t>et renseignements complémentaires :</t>
    </r>
  </si>
  <si>
    <t>Repas Officiels, Juges, Arbitres, Bénévoles</t>
  </si>
  <si>
    <t>Pour la bonne compréhension de vos charges, vous pouvez apporter des précisions ci-dessous</t>
  </si>
  <si>
    <t xml:space="preserve"> </t>
  </si>
  <si>
    <t>Nom</t>
  </si>
  <si>
    <t>Prénom</t>
  </si>
  <si>
    <t>Affectation</t>
  </si>
  <si>
    <t>Matin</t>
  </si>
  <si>
    <t>Apm</t>
  </si>
  <si>
    <t>Samedi</t>
  </si>
  <si>
    <t>Présences</t>
  </si>
  <si>
    <t>Total Heures</t>
  </si>
  <si>
    <t>Cout Horaire</t>
  </si>
  <si>
    <t>Cout bénévoles</t>
  </si>
  <si>
    <t>Jeudi</t>
  </si>
  <si>
    <t>Vendredi</t>
  </si>
  <si>
    <t>Chiffrage du Bénévolat</t>
  </si>
  <si>
    <t>Ecart</t>
  </si>
  <si>
    <t>N° pièce comptable</t>
  </si>
  <si>
    <t>Date</t>
  </si>
  <si>
    <t>N° Chèque</t>
  </si>
  <si>
    <t>Libellé</t>
  </si>
  <si>
    <t>Dépenses Compte</t>
  </si>
  <si>
    <t>Dépenses Caisse</t>
  </si>
  <si>
    <t>Cout Projet</t>
  </si>
  <si>
    <t>Montant réalisé</t>
  </si>
  <si>
    <t>Montant prévisionnel</t>
  </si>
  <si>
    <t>Etude Bilan</t>
  </si>
  <si>
    <t>Jour 1</t>
  </si>
  <si>
    <t>Jour 2</t>
  </si>
  <si>
    <t>Jour 3</t>
  </si>
  <si>
    <t>Jour 4</t>
  </si>
  <si>
    <t>Jour 5</t>
  </si>
  <si>
    <t>Cout Total</t>
  </si>
  <si>
    <t>Primes (précisez)</t>
  </si>
  <si>
    <t>Total Rubrique</t>
  </si>
  <si>
    <t xml:space="preserve"> TITRE : </t>
  </si>
  <si>
    <t>Charges Directes</t>
  </si>
  <si>
    <t>Ressources Directes</t>
  </si>
  <si>
    <t>60. Achats</t>
  </si>
  <si>
    <t>71. Subventions dexploitation</t>
  </si>
  <si>
    <t>Pour moi il s'agit d'un bon (Mauvais) bilan où il y a de la (in)cohésion dans les écarts</t>
  </si>
  <si>
    <r>
      <t xml:space="preserve">3 - Objectifs </t>
    </r>
    <r>
      <rPr>
        <sz val="11"/>
        <rFont val="Tahoma"/>
        <family val="2"/>
      </rPr>
      <t xml:space="preserve"> :  recherchés par votre projet</t>
    </r>
  </si>
  <si>
    <t>Divers (précisez)</t>
  </si>
  <si>
    <r>
      <t xml:space="preserve">Ce bilan est à retourner à l'ASPS dés que la manifestation à eu lieu, </t>
    </r>
    <r>
      <rPr>
        <b/>
        <u val="single"/>
        <sz val="12"/>
        <rFont val="Tahoma"/>
        <family val="2"/>
      </rPr>
      <t xml:space="preserve">accompagné des pièces justificatives </t>
    </r>
    <r>
      <rPr>
        <b/>
        <u val="single"/>
        <sz val="12"/>
        <color indexed="10"/>
        <rFont val="Tahoma"/>
        <family val="2"/>
      </rPr>
      <t>si elles ne sont pas sur le serveu</t>
    </r>
    <r>
      <rPr>
        <b/>
        <u val="single"/>
        <sz val="12"/>
        <rFont val="Tahoma"/>
        <family val="2"/>
      </rPr>
      <t>r</t>
    </r>
    <r>
      <rPr>
        <b/>
        <sz val="12"/>
        <rFont val="Tahoma"/>
        <family val="2"/>
      </rPr>
      <t xml:space="preserve">. </t>
    </r>
    <r>
      <rPr>
        <b/>
        <u val="single"/>
        <sz val="12"/>
        <rFont val="Tahoma"/>
        <family val="2"/>
      </rPr>
      <t>Votre subvention ASPS ne vous sera versée que si votre dossier est complet.</t>
    </r>
  </si>
  <si>
    <t>60. Charges spécifiques à l'action</t>
  </si>
  <si>
    <t>71. Subventions et prestations accordées par :</t>
  </si>
  <si>
    <t>Conseil général</t>
  </si>
  <si>
    <t>Date:</t>
  </si>
  <si>
    <t>Signature:</t>
  </si>
  <si>
    <t xml:space="preserve">Autres (précisez)  </t>
  </si>
  <si>
    <t>Au regard du coût initial du projet, la section avait sollicité du Conseil Général une subvention de</t>
  </si>
  <si>
    <r>
      <t xml:space="preserve">Important Joindre les photocopies des factures </t>
    </r>
    <r>
      <rPr>
        <b/>
        <sz val="16"/>
        <color indexed="36"/>
        <rFont val="Arial"/>
        <family val="2"/>
      </rPr>
      <t>si non déposées sur le serveur</t>
    </r>
    <r>
      <rPr>
        <b/>
        <sz val="16"/>
        <color indexed="10"/>
        <rFont val="Arial"/>
        <family val="2"/>
      </rPr>
      <t xml:space="preserve"> en notant sur la photocopie le N° de la pièce comptable </t>
    </r>
  </si>
  <si>
    <t>Dépenses Asps</t>
  </si>
  <si>
    <t>Total Ligne</t>
  </si>
  <si>
    <t>Regrouper les piéces afin de les avoir dans le même ordre que celui du  bilan financier (par rubrique ex : Carburant).                                                                                                                Effectuer un total à chaque rupture de rubrique ,                                                                                                                    Faire pointer dans la colonne S le total 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</si>
</sst>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[$-40C]dddd\ d\ mmmm\ yyyy"/>
    <numFmt numFmtId="167" formatCode="[$-40C]d\ mmmm\ yy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_F"/>
    <numFmt numFmtId="172" formatCode="0.00;[Red]0.00"/>
    <numFmt numFmtId="173" formatCode="#,##0.00\ &quot;€&quot;;[Red]#,##0.00\ &quot;€&quot;"/>
    <numFmt numFmtId="174" formatCode="@\ * "/>
    <numFmt numFmtId="175" formatCode="* @"/>
    <numFmt numFmtId="176" formatCode="0,000"/>
    <numFmt numFmtId="177" formatCode="0;[Red]0"/>
  </numFmts>
  <fonts count="11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2"/>
      <name val="Arial"/>
      <family val="2"/>
    </font>
    <font>
      <sz val="20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name val="Tahoma"/>
      <family val="2"/>
    </font>
    <font>
      <u val="single"/>
      <sz val="14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8"/>
      <color indexed="10"/>
      <name val="Comic Sans MS"/>
      <family val="4"/>
    </font>
    <font>
      <b/>
      <i/>
      <sz val="24"/>
      <color indexed="60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sz val="12"/>
      <color indexed="10"/>
      <name val="Comic Sans MS"/>
      <family val="4"/>
    </font>
    <font>
      <i/>
      <sz val="16"/>
      <name val="Comic Sans MS"/>
      <family val="4"/>
    </font>
    <font>
      <i/>
      <u val="single"/>
      <sz val="20"/>
      <name val="Comic Sans MS"/>
      <family val="4"/>
    </font>
    <font>
      <b/>
      <i/>
      <sz val="16"/>
      <name val="Comic Sans MS"/>
      <family val="4"/>
    </font>
    <font>
      <b/>
      <i/>
      <sz val="18"/>
      <name val="Comic Sans MS"/>
      <family val="4"/>
    </font>
    <font>
      <b/>
      <i/>
      <sz val="16"/>
      <name val="Century Gothic"/>
      <family val="2"/>
    </font>
    <font>
      <b/>
      <i/>
      <sz val="10"/>
      <name val="Arial"/>
      <family val="2"/>
    </font>
    <font>
      <b/>
      <i/>
      <sz val="12"/>
      <name val="Comic Sans MS"/>
      <family val="4"/>
    </font>
    <font>
      <b/>
      <i/>
      <sz val="14"/>
      <name val="Century Gothic"/>
      <family val="2"/>
    </font>
    <font>
      <b/>
      <sz val="26"/>
      <name val="Comic Sans MS"/>
      <family val="4"/>
    </font>
    <font>
      <b/>
      <sz val="24"/>
      <name val="Comic Sans MS"/>
      <family val="4"/>
    </font>
    <font>
      <b/>
      <sz val="14"/>
      <name val="Comic Sans MS"/>
      <family val="4"/>
    </font>
    <font>
      <b/>
      <i/>
      <sz val="14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i/>
      <sz val="10"/>
      <name val="Comic Sans MS"/>
      <family val="4"/>
    </font>
    <font>
      <sz val="22"/>
      <name val="Comic Sans MS"/>
      <family val="4"/>
    </font>
    <font>
      <i/>
      <sz val="10"/>
      <name val="Arial"/>
      <family val="2"/>
    </font>
    <font>
      <sz val="14"/>
      <name val="Comic Sans MS"/>
      <family val="4"/>
    </font>
    <font>
      <b/>
      <i/>
      <sz val="10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name val="Comic Sans MS"/>
      <family val="4"/>
    </font>
    <font>
      <sz val="26"/>
      <name val="Tahoma"/>
      <family val="2"/>
    </font>
    <font>
      <b/>
      <sz val="16"/>
      <color indexed="10"/>
      <name val="Arial"/>
      <family val="2"/>
    </font>
    <font>
      <b/>
      <u val="single"/>
      <sz val="12"/>
      <color indexed="10"/>
      <name val="Tahoma"/>
      <family val="2"/>
    </font>
    <font>
      <b/>
      <sz val="16"/>
      <color indexed="36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14"/>
      <color indexed="60"/>
      <name val="Comic Sans MS"/>
      <family val="4"/>
    </font>
    <font>
      <b/>
      <i/>
      <sz val="24"/>
      <color indexed="10"/>
      <name val="Comic Sans MS"/>
      <family val="4"/>
    </font>
    <font>
      <b/>
      <sz val="10"/>
      <color indexed="60"/>
      <name val="Arial"/>
      <family val="2"/>
    </font>
    <font>
      <b/>
      <i/>
      <sz val="18"/>
      <color indexed="10"/>
      <name val="Arial"/>
      <family val="2"/>
    </font>
    <font>
      <b/>
      <sz val="14"/>
      <color indexed="60"/>
      <name val="Comic Sans MS"/>
      <family val="4"/>
    </font>
    <font>
      <b/>
      <sz val="12"/>
      <color indexed="60"/>
      <name val="Arial"/>
      <family val="2"/>
    </font>
    <font>
      <b/>
      <sz val="16"/>
      <color indexed="60"/>
      <name val="Arial"/>
      <family val="2"/>
    </font>
    <font>
      <b/>
      <i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14"/>
      <color theme="9" tint="-0.4999699890613556"/>
      <name val="Comic Sans MS"/>
      <family val="4"/>
    </font>
    <font>
      <b/>
      <i/>
      <sz val="24"/>
      <color rgb="FFFF0000"/>
      <name val="Comic Sans MS"/>
      <family val="4"/>
    </font>
    <font>
      <b/>
      <sz val="10"/>
      <color theme="9" tint="-0.4999699890613556"/>
      <name val="Arial"/>
      <family val="2"/>
    </font>
    <font>
      <b/>
      <i/>
      <sz val="18"/>
      <color rgb="FFFF0000"/>
      <name val="Arial"/>
      <family val="2"/>
    </font>
    <font>
      <b/>
      <sz val="14"/>
      <color theme="9" tint="-0.4999699890613556"/>
      <name val="Comic Sans MS"/>
      <family val="4"/>
    </font>
    <font>
      <b/>
      <sz val="12"/>
      <color theme="9" tint="-0.4999699890613556"/>
      <name val="Arial"/>
      <family val="2"/>
    </font>
    <font>
      <b/>
      <sz val="16"/>
      <color rgb="FFFF0000"/>
      <name val="Arial"/>
      <family val="2"/>
    </font>
    <font>
      <b/>
      <sz val="16"/>
      <color theme="9" tint="-0.4999699890613556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23A2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double"/>
      <right style="thin"/>
      <top style="double"/>
      <bottom style="double"/>
    </border>
    <border>
      <left style="medium"/>
      <right style="medium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hair"/>
      <bottom style="hair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/>
      <bottom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0" borderId="2" applyNumberFormat="0" applyFill="0" applyAlignment="0" applyProtection="0"/>
    <xf numFmtId="0" fontId="0" fillId="27" borderId="3" applyNumberFormat="0" applyFont="0" applyAlignment="0" applyProtection="0"/>
    <xf numFmtId="0" fontId="97" fillId="28" borderId="1" applyNumberFormat="0" applyAlignment="0" applyProtection="0"/>
    <xf numFmtId="0" fontId="0" fillId="0" borderId="0">
      <alignment/>
      <protection/>
    </xf>
    <xf numFmtId="0" fontId="98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0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101" fillId="26" borderId="4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2" borderId="9" applyNumberFormat="0" applyAlignment="0" applyProtection="0"/>
  </cellStyleXfs>
  <cellXfs count="4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vertical="center"/>
      <protection/>
    </xf>
    <xf numFmtId="164" fontId="17" fillId="0" borderId="11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165" fontId="17" fillId="0" borderId="11" xfId="0" applyNumberFormat="1" applyFont="1" applyBorder="1" applyAlignment="1" applyProtection="1">
      <alignment vertical="center"/>
      <protection/>
    </xf>
    <xf numFmtId="165" fontId="20" fillId="33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Alignment="1">
      <alignment vertical="center"/>
    </xf>
    <xf numFmtId="0" fontId="17" fillId="0" borderId="12" xfId="0" applyFont="1" applyBorder="1" applyAlignment="1">
      <alignment vertical="center"/>
    </xf>
    <xf numFmtId="165" fontId="17" fillId="0" borderId="12" xfId="0" applyNumberFormat="1" applyFont="1" applyBorder="1" applyAlignment="1" applyProtection="1">
      <alignment horizontal="right" vertical="center"/>
      <protection locked="0"/>
    </xf>
    <xf numFmtId="164" fontId="17" fillId="0" borderId="12" xfId="0" applyNumberFormat="1" applyFont="1" applyBorder="1" applyAlignment="1">
      <alignment horizontal="right" vertical="center" indent="1"/>
    </xf>
    <xf numFmtId="165" fontId="17" fillId="0" borderId="12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vertical="center"/>
    </xf>
    <xf numFmtId="165" fontId="17" fillId="0" borderId="13" xfId="0" applyNumberFormat="1" applyFont="1" applyBorder="1" applyAlignment="1" applyProtection="1">
      <alignment vertical="center"/>
      <protection locked="0"/>
    </xf>
    <xf numFmtId="164" fontId="17" fillId="0" borderId="12" xfId="0" applyNumberFormat="1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vertical="center"/>
      <protection/>
    </xf>
    <xf numFmtId="165" fontId="15" fillId="0" borderId="14" xfId="0" applyNumberFormat="1" applyFont="1" applyBorder="1" applyAlignment="1">
      <alignment vertical="center"/>
    </xf>
    <xf numFmtId="165" fontId="17" fillId="0" borderId="12" xfId="0" applyNumberFormat="1" applyFont="1" applyBorder="1" applyAlignment="1" applyProtection="1">
      <alignment vertical="center"/>
      <protection/>
    </xf>
    <xf numFmtId="165" fontId="17" fillId="0" borderId="10" xfId="0" applyNumberFormat="1" applyFont="1" applyBorder="1" applyAlignment="1" applyProtection="1">
      <alignment vertical="center"/>
      <protection/>
    </xf>
    <xf numFmtId="165" fontId="17" fillId="0" borderId="11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vertical="center"/>
      <protection/>
    </xf>
    <xf numFmtId="164" fontId="17" fillId="0" borderId="11" xfId="0" applyNumberFormat="1" applyFont="1" applyBorder="1" applyAlignment="1" applyProtection="1">
      <alignment horizontal="right" vertical="center" indent="1"/>
      <protection/>
    </xf>
    <xf numFmtId="165" fontId="15" fillId="0" borderId="15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vertical="center"/>
      <protection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0" fillId="33" borderId="0" xfId="0" applyNumberFormat="1" applyFill="1" applyAlignment="1">
      <alignment horizontal="right" vertical="center"/>
    </xf>
    <xf numFmtId="49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horizontal="left" vertical="center"/>
    </xf>
    <xf numFmtId="49" fontId="0" fillId="33" borderId="0" xfId="0" applyNumberFormat="1" applyFont="1" applyFill="1" applyAlignment="1">
      <alignment vertical="top" wrapText="1"/>
    </xf>
    <xf numFmtId="49" fontId="9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49" fontId="0" fillId="33" borderId="0" xfId="0" applyNumberForma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top" wrapText="1"/>
    </xf>
    <xf numFmtId="49" fontId="3" fillId="34" borderId="0" xfId="0" applyNumberFormat="1" applyFont="1" applyFill="1" applyAlignment="1" applyProtection="1">
      <alignment horizontal="center"/>
      <protection locked="0"/>
    </xf>
    <xf numFmtId="0" fontId="14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0" fillId="33" borderId="0" xfId="0" applyFont="1" applyFill="1" applyAlignment="1">
      <alignment vertical="center"/>
    </xf>
    <xf numFmtId="0" fontId="0" fillId="33" borderId="0" xfId="0" applyFill="1" applyAlignment="1" applyProtection="1">
      <alignment/>
      <protection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/>
    </xf>
    <xf numFmtId="0" fontId="2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1" fontId="0" fillId="34" borderId="0" xfId="0" applyNumberFormat="1" applyFont="1" applyFill="1" applyAlignment="1" applyProtection="1">
      <alignment horizontal="left" vertical="top" wrapText="1" indent="1"/>
      <protection locked="0"/>
    </xf>
    <xf numFmtId="1" fontId="0" fillId="34" borderId="0" xfId="0" applyNumberFormat="1" applyFont="1" applyFill="1" applyAlignment="1" applyProtection="1">
      <alignment horizontal="left" vertical="top" wrapText="1" indent="1"/>
      <protection locked="0"/>
    </xf>
    <xf numFmtId="0" fontId="0" fillId="0" borderId="0" xfId="0" applyFont="1" applyAlignment="1">
      <alignment/>
    </xf>
    <xf numFmtId="1" fontId="33" fillId="34" borderId="0" xfId="0" applyNumberFormat="1" applyFont="1" applyFill="1" applyAlignment="1" applyProtection="1">
      <alignment horizontal="left" vertical="top" indent="1"/>
      <protection locked="0"/>
    </xf>
    <xf numFmtId="1" fontId="0" fillId="34" borderId="0" xfId="0" applyNumberFormat="1" applyFont="1" applyFill="1" applyAlignment="1" applyProtection="1">
      <alignment horizontal="left" vertical="top" indent="1"/>
      <protection locked="0"/>
    </xf>
    <xf numFmtId="0" fontId="0" fillId="0" borderId="0" xfId="44">
      <alignment/>
      <protection/>
    </xf>
    <xf numFmtId="0" fontId="0" fillId="0" borderId="0" xfId="44" applyAlignment="1">
      <alignment horizontal="center"/>
      <protection/>
    </xf>
    <xf numFmtId="0" fontId="36" fillId="0" borderId="16" xfId="44" applyFont="1" applyBorder="1">
      <alignment/>
      <protection/>
    </xf>
    <xf numFmtId="0" fontId="36" fillId="0" borderId="0" xfId="44" applyFont="1" applyAlignment="1">
      <alignment horizontal="center"/>
      <protection/>
    </xf>
    <xf numFmtId="0" fontId="36" fillId="0" borderId="17" xfId="44" applyFont="1" applyBorder="1" applyAlignment="1">
      <alignment horizontal="center" vertical="center"/>
      <protection/>
    </xf>
    <xf numFmtId="0" fontId="36" fillId="0" borderId="18" xfId="44" applyFont="1" applyBorder="1" applyAlignment="1">
      <alignment horizontal="center" vertical="center"/>
      <protection/>
    </xf>
    <xf numFmtId="0" fontId="36" fillId="0" borderId="19" xfId="44" applyFont="1" applyBorder="1" applyAlignment="1">
      <alignment horizontal="center" vertical="center"/>
      <protection/>
    </xf>
    <xf numFmtId="0" fontId="36" fillId="0" borderId="20" xfId="44" applyFont="1" applyBorder="1" applyAlignment="1">
      <alignment horizontal="center"/>
      <protection/>
    </xf>
    <xf numFmtId="0" fontId="36" fillId="0" borderId="0" xfId="44" applyFont="1">
      <alignment/>
      <protection/>
    </xf>
    <xf numFmtId="0" fontId="36" fillId="0" borderId="21" xfId="44" applyFont="1" applyBorder="1" applyAlignment="1">
      <alignment horizontal="center" vertical="center"/>
      <protection/>
    </xf>
    <xf numFmtId="0" fontId="36" fillId="0" borderId="22" xfId="44" applyFont="1" applyBorder="1" applyAlignment="1">
      <alignment horizontal="center" vertical="center"/>
      <protection/>
    </xf>
    <xf numFmtId="0" fontId="36" fillId="0" borderId="23" xfId="44" applyFont="1" applyBorder="1" applyAlignment="1">
      <alignment horizontal="center" vertical="center"/>
      <protection/>
    </xf>
    <xf numFmtId="0" fontId="36" fillId="0" borderId="24" xfId="44" applyFont="1" applyBorder="1" applyAlignment="1">
      <alignment horizontal="center" vertical="center"/>
      <protection/>
    </xf>
    <xf numFmtId="0" fontId="32" fillId="34" borderId="25" xfId="44" applyFont="1" applyFill="1" applyBorder="1">
      <alignment/>
      <protection/>
    </xf>
    <xf numFmtId="0" fontId="31" fillId="34" borderId="26" xfId="44" applyFont="1" applyFill="1" applyBorder="1">
      <alignment/>
      <protection/>
    </xf>
    <xf numFmtId="0" fontId="37" fillId="0" borderId="20" xfId="44" applyFont="1" applyFill="1" applyBorder="1" applyAlignment="1">
      <alignment horizontal="center"/>
      <protection/>
    </xf>
    <xf numFmtId="0" fontId="37" fillId="34" borderId="20" xfId="44" applyFont="1" applyFill="1" applyBorder="1" applyAlignment="1">
      <alignment horizontal="center"/>
      <protection/>
    </xf>
    <xf numFmtId="0" fontId="38" fillId="35" borderId="27" xfId="44" applyFont="1" applyFill="1" applyBorder="1" applyAlignment="1">
      <alignment horizontal="center"/>
      <protection/>
    </xf>
    <xf numFmtId="0" fontId="37" fillId="35" borderId="27" xfId="44" applyFont="1" applyFill="1" applyBorder="1" applyAlignment="1">
      <alignment horizontal="center"/>
      <protection/>
    </xf>
    <xf numFmtId="0" fontId="38" fillId="36" borderId="27" xfId="44" applyFont="1" applyFill="1" applyBorder="1" applyAlignment="1">
      <alignment horizontal="center"/>
      <protection/>
    </xf>
    <xf numFmtId="0" fontId="32" fillId="37" borderId="25" xfId="44" applyFont="1" applyFill="1" applyBorder="1">
      <alignment/>
      <protection/>
    </xf>
    <xf numFmtId="0" fontId="31" fillId="37" borderId="26" xfId="44" applyFont="1" applyFill="1" applyBorder="1">
      <alignment/>
      <protection/>
    </xf>
    <xf numFmtId="0" fontId="32" fillId="35" borderId="25" xfId="44" applyFont="1" applyFill="1" applyBorder="1">
      <alignment/>
      <protection/>
    </xf>
    <xf numFmtId="0" fontId="31" fillId="35" borderId="26" xfId="44" applyFont="1" applyFill="1" applyBorder="1">
      <alignment/>
      <protection/>
    </xf>
    <xf numFmtId="0" fontId="32" fillId="38" borderId="25" xfId="44" applyFont="1" applyFill="1" applyBorder="1">
      <alignment/>
      <protection/>
    </xf>
    <xf numFmtId="0" fontId="31" fillId="38" borderId="26" xfId="44" applyFont="1" applyFill="1" applyBorder="1">
      <alignment/>
      <protection/>
    </xf>
    <xf numFmtId="0" fontId="37" fillId="0" borderId="20" xfId="44" applyFont="1" applyBorder="1" applyAlignment="1">
      <alignment horizontal="center"/>
      <protection/>
    </xf>
    <xf numFmtId="0" fontId="36" fillId="34" borderId="25" xfId="44" applyFont="1" applyFill="1" applyBorder="1">
      <alignment/>
      <protection/>
    </xf>
    <xf numFmtId="0" fontId="38" fillId="34" borderId="27" xfId="44" applyFont="1" applyFill="1" applyBorder="1" applyAlignment="1">
      <alignment horizontal="center"/>
      <protection/>
    </xf>
    <xf numFmtId="0" fontId="36" fillId="34" borderId="27" xfId="44" applyFont="1" applyFill="1" applyBorder="1" applyAlignment="1">
      <alignment horizontal="center"/>
      <protection/>
    </xf>
    <xf numFmtId="0" fontId="36" fillId="34" borderId="28" xfId="44" applyFont="1" applyFill="1" applyBorder="1">
      <alignment/>
      <protection/>
    </xf>
    <xf numFmtId="0" fontId="38" fillId="34" borderId="29" xfId="44" applyFont="1" applyFill="1" applyBorder="1" applyAlignment="1">
      <alignment horizontal="center"/>
      <protection/>
    </xf>
    <xf numFmtId="0" fontId="36" fillId="34" borderId="29" xfId="44" applyFont="1" applyFill="1" applyBorder="1" applyAlignment="1">
      <alignment horizontal="center"/>
      <protection/>
    </xf>
    <xf numFmtId="0" fontId="39" fillId="0" borderId="30" xfId="44" applyFont="1" applyBorder="1" applyAlignment="1">
      <alignment horizontal="center" vertical="center"/>
      <protection/>
    </xf>
    <xf numFmtId="0" fontId="40" fillId="0" borderId="0" xfId="44" applyFont="1" applyAlignment="1">
      <alignment vertical="center"/>
      <protection/>
    </xf>
    <xf numFmtId="0" fontId="40" fillId="0" borderId="31" xfId="44" applyFont="1" applyBorder="1" applyAlignment="1">
      <alignment vertical="center"/>
      <protection/>
    </xf>
    <xf numFmtId="0" fontId="40" fillId="0" borderId="32" xfId="44" applyFont="1" applyBorder="1" applyAlignment="1">
      <alignment horizontal="center" vertical="center"/>
      <protection/>
    </xf>
    <xf numFmtId="0" fontId="40" fillId="0" borderId="30" xfId="44" applyFont="1" applyBorder="1" applyAlignment="1">
      <alignment horizontal="center" vertical="center"/>
      <protection/>
    </xf>
    <xf numFmtId="0" fontId="41" fillId="0" borderId="19" xfId="44" applyFont="1" applyBorder="1" applyAlignment="1">
      <alignment horizontal="center" vertical="center"/>
      <protection/>
    </xf>
    <xf numFmtId="0" fontId="39" fillId="0" borderId="0" xfId="44" applyFont="1" applyAlignment="1">
      <alignment horizontal="center" vertical="center"/>
      <protection/>
    </xf>
    <xf numFmtId="0" fontId="40" fillId="0" borderId="33" xfId="44" applyFont="1" applyBorder="1" applyAlignment="1">
      <alignment horizontal="center" vertical="center"/>
      <protection/>
    </xf>
    <xf numFmtId="0" fontId="40" fillId="0" borderId="16" xfId="44" applyFont="1" applyBorder="1" applyAlignment="1">
      <alignment horizontal="center" vertical="center"/>
      <protection/>
    </xf>
    <xf numFmtId="0" fontId="41" fillId="0" borderId="34" xfId="44" applyFont="1" applyBorder="1" applyAlignment="1">
      <alignment horizontal="center" vertical="center"/>
      <protection/>
    </xf>
    <xf numFmtId="0" fontId="39" fillId="0" borderId="0" xfId="44" applyFont="1">
      <alignment/>
      <protection/>
    </xf>
    <xf numFmtId="0" fontId="42" fillId="0" borderId="0" xfId="44" applyFont="1" applyBorder="1" applyAlignment="1">
      <alignment vertical="center" wrapText="1"/>
      <protection/>
    </xf>
    <xf numFmtId="0" fontId="0" fillId="0" borderId="0" xfId="44" applyBorder="1" applyAlignment="1">
      <alignment horizontal="center"/>
      <protection/>
    </xf>
    <xf numFmtId="0" fontId="40" fillId="0" borderId="0" xfId="44" applyFont="1" applyBorder="1" applyAlignment="1">
      <alignment horizontal="center" vertical="center"/>
      <protection/>
    </xf>
    <xf numFmtId="0" fontId="43" fillId="0" borderId="0" xfId="44" applyFont="1" applyBorder="1" applyAlignment="1">
      <alignment horizontal="center" vertical="center"/>
      <protection/>
    </xf>
    <xf numFmtId="0" fontId="0" fillId="0" borderId="0" xfId="44" applyBorder="1">
      <alignment/>
      <protection/>
    </xf>
    <xf numFmtId="0" fontId="44" fillId="0" borderId="0" xfId="44" applyFont="1">
      <alignment/>
      <protection/>
    </xf>
    <xf numFmtId="0" fontId="44" fillId="0" borderId="0" xfId="44" applyFont="1" applyAlignment="1">
      <alignment horizontal="center"/>
      <protection/>
    </xf>
    <xf numFmtId="0" fontId="45" fillId="0" borderId="0" xfId="0" applyFont="1" applyAlignment="1">
      <alignment vertical="center"/>
    </xf>
    <xf numFmtId="0" fontId="44" fillId="0" borderId="0" xfId="0" applyFont="1" applyAlignment="1">
      <alignment/>
    </xf>
    <xf numFmtId="0" fontId="46" fillId="0" borderId="0" xfId="44" applyFont="1" applyAlignment="1">
      <alignment horizontal="center"/>
      <protection/>
    </xf>
    <xf numFmtId="0" fontId="43" fillId="0" borderId="0" xfId="44" applyFont="1" applyAlignment="1">
      <alignment horizontal="center"/>
      <protection/>
    </xf>
    <xf numFmtId="0" fontId="47" fillId="0" borderId="0" xfId="44" applyFont="1">
      <alignment/>
      <protection/>
    </xf>
    <xf numFmtId="0" fontId="48" fillId="0" borderId="0" xfId="44" applyFont="1">
      <alignment/>
      <protection/>
    </xf>
    <xf numFmtId="0" fontId="49" fillId="0" borderId="0" xfId="44" applyFont="1" applyAlignment="1">
      <alignment horizontal="center"/>
      <protection/>
    </xf>
    <xf numFmtId="0" fontId="50" fillId="0" borderId="0" xfId="0" applyFont="1" applyAlignment="1">
      <alignment vertical="center" wrapText="1"/>
    </xf>
    <xf numFmtId="0" fontId="49" fillId="0" borderId="0" xfId="44" applyFont="1">
      <alignment/>
      <protection/>
    </xf>
    <xf numFmtId="0" fontId="44" fillId="0" borderId="0" xfId="44" applyFont="1" applyAlignment="1">
      <alignment vertical="center"/>
      <protection/>
    </xf>
    <xf numFmtId="0" fontId="44" fillId="0" borderId="0" xfId="0" applyFont="1" applyAlignment="1">
      <alignment vertical="center"/>
    </xf>
    <xf numFmtId="0" fontId="43" fillId="0" borderId="0" xfId="44" applyFont="1" applyAlignment="1">
      <alignment vertical="center"/>
      <protection/>
    </xf>
    <xf numFmtId="0" fontId="37" fillId="0" borderId="35" xfId="44" applyFont="1" applyFill="1" applyBorder="1" applyAlignment="1">
      <alignment horizontal="center"/>
      <protection/>
    </xf>
    <xf numFmtId="0" fontId="37" fillId="0" borderId="27" xfId="44" applyFont="1" applyFill="1" applyBorder="1" applyAlignment="1">
      <alignment horizontal="center"/>
      <protection/>
    </xf>
    <xf numFmtId="0" fontId="37" fillId="0" borderId="27" xfId="44" applyFont="1" applyBorder="1" applyAlignment="1">
      <alignment horizontal="center"/>
      <protection/>
    </xf>
    <xf numFmtId="0" fontId="37" fillId="0" borderId="29" xfId="44" applyFont="1" applyBorder="1" applyAlignment="1">
      <alignment horizontal="center"/>
      <protection/>
    </xf>
    <xf numFmtId="0" fontId="109" fillId="0" borderId="0" xfId="44" applyFont="1" applyBorder="1" applyAlignment="1">
      <alignment horizontal="centerContinuous" vertical="center"/>
      <protection/>
    </xf>
    <xf numFmtId="0" fontId="37" fillId="0" borderId="36" xfId="44" applyFont="1" applyBorder="1" applyAlignment="1">
      <alignment horizontal="center"/>
      <protection/>
    </xf>
    <xf numFmtId="0" fontId="38" fillId="35" borderId="36" xfId="44" applyFont="1" applyFill="1" applyBorder="1" applyAlignment="1">
      <alignment horizontal="center"/>
      <protection/>
    </xf>
    <xf numFmtId="0" fontId="37" fillId="35" borderId="36" xfId="44" applyFont="1" applyFill="1" applyBorder="1" applyAlignment="1">
      <alignment horizontal="center"/>
      <protection/>
    </xf>
    <xf numFmtId="0" fontId="38" fillId="34" borderId="36" xfId="44" applyFont="1" applyFill="1" applyBorder="1" applyAlignment="1">
      <alignment horizontal="center"/>
      <protection/>
    </xf>
    <xf numFmtId="0" fontId="36" fillId="34" borderId="36" xfId="44" applyFont="1" applyFill="1" applyBorder="1" applyAlignment="1">
      <alignment horizontal="center"/>
      <protection/>
    </xf>
    <xf numFmtId="0" fontId="36" fillId="0" borderId="20" xfId="44" applyFont="1" applyBorder="1" applyAlignment="1">
      <alignment horizontal="center"/>
      <protection/>
    </xf>
    <xf numFmtId="0" fontId="36" fillId="34" borderId="20" xfId="44" applyFont="1" applyFill="1" applyBorder="1" applyAlignment="1">
      <alignment horizontal="center"/>
      <protection/>
    </xf>
    <xf numFmtId="0" fontId="36" fillId="0" borderId="0" xfId="44" applyFont="1">
      <alignment/>
      <protection/>
    </xf>
    <xf numFmtId="0" fontId="32" fillId="34" borderId="37" xfId="44" applyFont="1" applyFill="1" applyBorder="1">
      <alignment/>
      <protection/>
    </xf>
    <xf numFmtId="0" fontId="36" fillId="0" borderId="25" xfId="0" applyFont="1" applyBorder="1" applyAlignment="1">
      <alignment/>
    </xf>
    <xf numFmtId="0" fontId="31" fillId="0" borderId="0" xfId="44" applyFont="1">
      <alignment/>
      <protection/>
    </xf>
    <xf numFmtId="0" fontId="36" fillId="0" borderId="16" xfId="44" applyFont="1" applyBorder="1">
      <alignment/>
      <protection/>
    </xf>
    <xf numFmtId="0" fontId="36" fillId="0" borderId="38" xfId="44" applyFont="1" applyBorder="1" applyAlignment="1">
      <alignment horizontal="left" vertical="center"/>
      <protection/>
    </xf>
    <xf numFmtId="1" fontId="52" fillId="34" borderId="26" xfId="0" applyNumberFormat="1" applyFont="1" applyFill="1" applyBorder="1" applyAlignment="1" applyProtection="1">
      <alignment vertical="center"/>
      <protection locked="0"/>
    </xf>
    <xf numFmtId="0" fontId="36" fillId="34" borderId="39" xfId="44" applyFont="1" applyFill="1" applyBorder="1">
      <alignment/>
      <protection/>
    </xf>
    <xf numFmtId="0" fontId="40" fillId="0" borderId="0" xfId="44" applyFont="1" applyAlignment="1">
      <alignment vertical="center"/>
      <protection/>
    </xf>
    <xf numFmtId="0" fontId="31" fillId="0" borderId="0" xfId="44" applyFont="1" applyBorder="1" applyAlignment="1">
      <alignment wrapText="1"/>
      <protection/>
    </xf>
    <xf numFmtId="0" fontId="53" fillId="0" borderId="0" xfId="44" applyFont="1">
      <alignment/>
      <protection/>
    </xf>
    <xf numFmtId="0" fontId="54" fillId="0" borderId="0" xfId="44" applyFont="1" applyAlignment="1">
      <alignment horizontal="center"/>
      <protection/>
    </xf>
    <xf numFmtId="0" fontId="54" fillId="0" borderId="0" xfId="44" applyFont="1">
      <alignment/>
      <protection/>
    </xf>
    <xf numFmtId="1" fontId="51" fillId="34" borderId="40" xfId="0" applyNumberFormat="1" applyFont="1" applyFill="1" applyBorder="1" applyAlignment="1" applyProtection="1">
      <alignment vertical="center"/>
      <protection locked="0"/>
    </xf>
    <xf numFmtId="0" fontId="31" fillId="35" borderId="41" xfId="44" applyFont="1" applyFill="1" applyBorder="1">
      <alignment/>
      <protection/>
    </xf>
    <xf numFmtId="1" fontId="51" fillId="34" borderId="42" xfId="0" applyNumberFormat="1" applyFont="1" applyFill="1" applyBorder="1" applyAlignment="1" applyProtection="1">
      <alignment vertical="center"/>
      <protection locked="0"/>
    </xf>
    <xf numFmtId="0" fontId="31" fillId="35" borderId="42" xfId="44" applyFont="1" applyFill="1" applyBorder="1">
      <alignment/>
      <protection/>
    </xf>
    <xf numFmtId="0" fontId="36" fillId="0" borderId="27" xfId="44" applyFont="1" applyBorder="1" applyAlignment="1">
      <alignment horizontal="center"/>
      <protection/>
    </xf>
    <xf numFmtId="0" fontId="38" fillId="35" borderId="27" xfId="44" applyFont="1" applyFill="1" applyBorder="1" applyAlignment="1">
      <alignment horizontal="center"/>
      <protection/>
    </xf>
    <xf numFmtId="0" fontId="36" fillId="35" borderId="27" xfId="44" applyFont="1" applyFill="1" applyBorder="1" applyAlignment="1">
      <alignment horizontal="center"/>
      <protection/>
    </xf>
    <xf numFmtId="0" fontId="36" fillId="0" borderId="36" xfId="44" applyFont="1" applyBorder="1">
      <alignment/>
      <protection/>
    </xf>
    <xf numFmtId="0" fontId="37" fillId="35" borderId="0" xfId="44" applyFont="1" applyFill="1" applyAlignment="1">
      <alignment horizontal="center"/>
      <protection/>
    </xf>
    <xf numFmtId="0" fontId="36" fillId="0" borderId="27" xfId="44" applyFont="1" applyBorder="1">
      <alignment/>
      <protection/>
    </xf>
    <xf numFmtId="0" fontId="38" fillId="34" borderId="27" xfId="44" applyFont="1" applyFill="1" applyBorder="1" applyAlignment="1">
      <alignment horizontal="center"/>
      <protection/>
    </xf>
    <xf numFmtId="0" fontId="38" fillId="36" borderId="36" xfId="44" applyFont="1" applyFill="1" applyBorder="1" applyAlignment="1">
      <alignment horizontal="center"/>
      <protection/>
    </xf>
    <xf numFmtId="0" fontId="36" fillId="34" borderId="27" xfId="44" applyFont="1" applyFill="1" applyBorder="1" applyAlignment="1">
      <alignment horizontal="center"/>
      <protection/>
    </xf>
    <xf numFmtId="0" fontId="32" fillId="0" borderId="25" xfId="0" applyFont="1" applyBorder="1" applyAlignment="1">
      <alignment/>
    </xf>
    <xf numFmtId="0" fontId="39" fillId="0" borderId="19" xfId="44" applyFont="1" applyBorder="1" applyAlignment="1">
      <alignment horizontal="center" vertical="center"/>
      <protection/>
    </xf>
    <xf numFmtId="0" fontId="39" fillId="0" borderId="34" xfId="44" applyFont="1" applyBorder="1" applyAlignment="1">
      <alignment horizontal="center" vertical="center"/>
      <protection/>
    </xf>
    <xf numFmtId="0" fontId="0" fillId="0" borderId="0" xfId="44" applyFont="1" applyAlignment="1">
      <alignment horizontal="center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44" applyFont="1" applyAlignment="1">
      <alignment horizontal="center"/>
      <protection/>
    </xf>
    <xf numFmtId="0" fontId="0" fillId="0" borderId="43" xfId="0" applyBorder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4" fillId="39" borderId="44" xfId="55" applyFont="1" applyFill="1" applyBorder="1" applyAlignment="1" applyProtection="1">
      <alignment horizontal="center" vertical="center" wrapText="1"/>
      <protection/>
    </xf>
    <xf numFmtId="14" fontId="44" fillId="39" borderId="44" xfId="55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/>
    </xf>
    <xf numFmtId="172" fontId="0" fillId="0" borderId="46" xfId="0" applyNumberFormat="1" applyBorder="1" applyAlignment="1">
      <alignment/>
    </xf>
    <xf numFmtId="165" fontId="110" fillId="0" borderId="47" xfId="44" applyNumberFormat="1" applyFont="1" applyBorder="1" applyAlignment="1">
      <alignment vertical="center"/>
      <protection/>
    </xf>
    <xf numFmtId="0" fontId="0" fillId="0" borderId="0" xfId="53">
      <alignment/>
      <protection/>
    </xf>
    <xf numFmtId="0" fontId="0" fillId="0" borderId="0" xfId="53" applyAlignment="1">
      <alignment wrapText="1"/>
      <protection/>
    </xf>
    <xf numFmtId="0" fontId="14" fillId="0" borderId="15" xfId="53" applyFont="1" applyFill="1" applyBorder="1" applyAlignment="1">
      <alignment horizontal="center" vertical="center"/>
      <protection/>
    </xf>
    <xf numFmtId="0" fontId="0" fillId="40" borderId="15" xfId="53" applyFill="1" applyBorder="1" applyAlignment="1">
      <alignment horizontal="center" vertical="center"/>
      <protection/>
    </xf>
    <xf numFmtId="0" fontId="0" fillId="0" borderId="11" xfId="53" applyBorder="1">
      <alignment/>
      <protection/>
    </xf>
    <xf numFmtId="165" fontId="0" fillId="0" borderId="11" xfId="53" applyNumberFormat="1" applyBorder="1">
      <alignment/>
      <protection/>
    </xf>
    <xf numFmtId="165" fontId="0" fillId="0" borderId="10" xfId="53" applyNumberFormat="1" applyBorder="1">
      <alignment/>
      <protection/>
    </xf>
    <xf numFmtId="0" fontId="0" fillId="0" borderId="48" xfId="53" applyBorder="1">
      <alignment/>
      <protection/>
    </xf>
    <xf numFmtId="165" fontId="0" fillId="0" borderId="48" xfId="53" applyNumberFormat="1" applyBorder="1">
      <alignment/>
      <protection/>
    </xf>
    <xf numFmtId="0" fontId="0" fillId="0" borderId="10" xfId="53" applyBorder="1">
      <alignment/>
      <protection/>
    </xf>
    <xf numFmtId="165" fontId="0" fillId="0" borderId="15" xfId="53" applyNumberFormat="1" applyBorder="1">
      <alignment/>
      <protection/>
    </xf>
    <xf numFmtId="0" fontId="0" fillId="0" borderId="0" xfId="53" applyFill="1">
      <alignment/>
      <protection/>
    </xf>
    <xf numFmtId="0" fontId="0" fillId="0" borderId="0" xfId="53" applyFont="1" applyFill="1" quotePrefix="1">
      <alignment/>
      <protection/>
    </xf>
    <xf numFmtId="0" fontId="59" fillId="0" borderId="0" xfId="53" applyFont="1" applyFill="1">
      <alignment/>
      <protection/>
    </xf>
    <xf numFmtId="0" fontId="59" fillId="0" borderId="0" xfId="53" applyFont="1">
      <alignment/>
      <protection/>
    </xf>
    <xf numFmtId="0" fontId="0" fillId="0" borderId="0" xfId="53" applyFill="1" applyAlignment="1">
      <alignment horizontal="left"/>
      <protection/>
    </xf>
    <xf numFmtId="165" fontId="17" fillId="0" borderId="11" xfId="53" applyNumberFormat="1" applyFont="1" applyBorder="1" applyAlignment="1" applyProtection="1">
      <alignment vertical="center"/>
      <protection locked="0"/>
    </xf>
    <xf numFmtId="165" fontId="17" fillId="0" borderId="48" xfId="53" applyNumberFormat="1" applyFont="1" applyBorder="1" applyAlignment="1" applyProtection="1">
      <alignment vertical="center"/>
      <protection locked="0"/>
    </xf>
    <xf numFmtId="165" fontId="17" fillId="0" borderId="48" xfId="0" applyNumberFormat="1" applyFont="1" applyBorder="1" applyAlignment="1" applyProtection="1">
      <alignment vertical="center"/>
      <protection/>
    </xf>
    <xf numFmtId="165" fontId="17" fillId="0" borderId="11" xfId="53" applyNumberFormat="1" applyFont="1" applyBorder="1" applyAlignment="1" applyProtection="1">
      <alignment vertical="center"/>
      <protection/>
    </xf>
    <xf numFmtId="0" fontId="0" fillId="40" borderId="15" xfId="53" applyFont="1" applyFill="1" applyBorder="1" applyAlignment="1">
      <alignment horizontal="center" vertical="center"/>
      <protection/>
    </xf>
    <xf numFmtId="165" fontId="17" fillId="0" borderId="49" xfId="53" applyNumberFormat="1" applyFont="1" applyBorder="1" applyAlignment="1" applyProtection="1">
      <alignment horizontal="right" vertical="center"/>
      <protection/>
    </xf>
    <xf numFmtId="165" fontId="17" fillId="0" borderId="10" xfId="53" applyNumberFormat="1" applyFont="1" applyBorder="1" applyAlignment="1" applyProtection="1">
      <alignment vertical="center"/>
      <protection/>
    </xf>
    <xf numFmtId="165" fontId="17" fillId="0" borderId="48" xfId="53" applyNumberFormat="1" applyFont="1" applyBorder="1" applyAlignment="1" applyProtection="1">
      <alignment vertical="center"/>
      <protection/>
    </xf>
    <xf numFmtId="2" fontId="0" fillId="0" borderId="11" xfId="53" applyNumberFormat="1" applyBorder="1">
      <alignment/>
      <protection/>
    </xf>
    <xf numFmtId="2" fontId="0" fillId="0" borderId="48" xfId="53" applyNumberFormat="1" applyBorder="1">
      <alignment/>
      <protection/>
    </xf>
    <xf numFmtId="2" fontId="0" fillId="0" borderId="10" xfId="53" applyNumberFormat="1" applyBorder="1">
      <alignment/>
      <protection/>
    </xf>
    <xf numFmtId="0" fontId="14" fillId="0" borderId="1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>
      <alignment/>
    </xf>
    <xf numFmtId="49" fontId="17" fillId="0" borderId="11" xfId="0" applyNumberFormat="1" applyFont="1" applyFill="1" applyBorder="1" applyAlignment="1" applyProtection="1">
      <alignment vertical="center"/>
      <protection/>
    </xf>
    <xf numFmtId="49" fontId="17" fillId="0" borderId="0" xfId="0" applyNumberFormat="1" applyFont="1" applyFill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49" fontId="14" fillId="0" borderId="1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 applyProtection="1">
      <alignment horizontal="left" vertical="center"/>
      <protection locked="0"/>
    </xf>
    <xf numFmtId="49" fontId="16" fillId="0" borderId="10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111" fillId="41" borderId="0" xfId="0" applyFont="1" applyFill="1" applyAlignment="1">
      <alignment horizontal="left" vertical="center" wrapText="1"/>
    </xf>
    <xf numFmtId="0" fontId="46" fillId="0" borderId="0" xfId="44" applyFont="1" applyAlignment="1">
      <alignment horizontal="center" vertical="center"/>
      <protection/>
    </xf>
    <xf numFmtId="0" fontId="15" fillId="0" borderId="0" xfId="44" applyFont="1" applyAlignment="1">
      <alignment horizontal="center"/>
      <protection/>
    </xf>
    <xf numFmtId="0" fontId="62" fillId="0" borderId="0" xfId="44" applyFont="1">
      <alignment/>
      <protection/>
    </xf>
    <xf numFmtId="0" fontId="112" fillId="0" borderId="50" xfId="44" applyFont="1" applyBorder="1" applyAlignment="1">
      <alignment vertical="center"/>
      <protection/>
    </xf>
    <xf numFmtId="0" fontId="17" fillId="0" borderId="11" xfId="0" applyFont="1" applyBorder="1" applyAlignment="1">
      <alignment vertical="center"/>
    </xf>
    <xf numFmtId="0" fontId="0" fillId="33" borderId="51" xfId="0" applyFill="1" applyBorder="1" applyAlignment="1" applyProtection="1">
      <alignment horizontal="left" vertical="top" wrapText="1"/>
      <protection locked="0"/>
    </xf>
    <xf numFmtId="4" fontId="0" fillId="33" borderId="51" xfId="0" applyNumberFormat="1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left" vertical="top" wrapText="1"/>
      <protection locked="0"/>
    </xf>
    <xf numFmtId="4" fontId="0" fillId="33" borderId="48" xfId="0" applyNumberForma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top" wrapText="1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0" fontId="28" fillId="0" borderId="48" xfId="0" applyFon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/>
    </xf>
    <xf numFmtId="2" fontId="113" fillId="0" borderId="0" xfId="0" applyNumberFormat="1" applyFont="1" applyBorder="1" applyAlignment="1">
      <alignment/>
    </xf>
    <xf numFmtId="2" fontId="0" fillId="0" borderId="52" xfId="0" applyNumberFormat="1" applyBorder="1" applyAlignment="1">
      <alignment/>
    </xf>
    <xf numFmtId="2" fontId="0" fillId="0" borderId="53" xfId="0" applyNumberFormat="1" applyBorder="1" applyAlignment="1">
      <alignment/>
    </xf>
    <xf numFmtId="2" fontId="0" fillId="0" borderId="45" xfId="0" applyNumberFormat="1" applyBorder="1" applyAlignment="1">
      <alignment/>
    </xf>
    <xf numFmtId="49" fontId="17" fillId="42" borderId="54" xfId="0" applyNumberFormat="1" applyFont="1" applyFill="1" applyBorder="1" applyAlignment="1">
      <alignment horizontal="center" vertical="center"/>
    </xf>
    <xf numFmtId="49" fontId="17" fillId="41" borderId="49" xfId="0" applyNumberFormat="1" applyFont="1" applyFill="1" applyBorder="1" applyAlignment="1">
      <alignment horizontal="center" vertical="center"/>
    </xf>
    <xf numFmtId="0" fontId="17" fillId="41" borderId="12" xfId="0" applyFont="1" applyFill="1" applyBorder="1" applyAlignment="1">
      <alignment horizontal="center" vertical="center"/>
    </xf>
    <xf numFmtId="49" fontId="17" fillId="41" borderId="55" xfId="0" applyNumberFormat="1" applyFont="1" applyFill="1" applyBorder="1" applyAlignment="1">
      <alignment horizontal="center" vertical="center"/>
    </xf>
    <xf numFmtId="0" fontId="17" fillId="41" borderId="56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165" fontId="17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16" fillId="0" borderId="54" xfId="0" applyFont="1" applyFill="1" applyBorder="1" applyAlignment="1">
      <alignment vertical="center"/>
    </xf>
    <xf numFmtId="0" fontId="17" fillId="0" borderId="49" xfId="0" applyFont="1" applyFill="1" applyBorder="1" applyAlignment="1" applyProtection="1">
      <alignment horizontal="left" vertical="center"/>
      <protection/>
    </xf>
    <xf numFmtId="165" fontId="17" fillId="0" borderId="10" xfId="0" applyNumberFormat="1" applyFont="1" applyBorder="1" applyAlignment="1" applyProtection="1">
      <alignment vertical="center"/>
      <protection locked="0"/>
    </xf>
    <xf numFmtId="0" fontId="0" fillId="0" borderId="48" xfId="0" applyBorder="1" applyAlignment="1">
      <alignment/>
    </xf>
    <xf numFmtId="0" fontId="28" fillId="0" borderId="49" xfId="0" applyFont="1" applyFill="1" applyBorder="1" applyAlignment="1" applyProtection="1">
      <alignment horizontal="left" vertical="center"/>
      <protection locked="0"/>
    </xf>
    <xf numFmtId="0" fontId="0" fillId="41" borderId="10" xfId="53" applyFill="1" applyBorder="1" applyAlignment="1">
      <alignment horizontal="center" vertical="center"/>
      <protection/>
    </xf>
    <xf numFmtId="0" fontId="0" fillId="41" borderId="11" xfId="53" applyFill="1" applyBorder="1" applyAlignment="1">
      <alignment horizontal="center" vertical="center"/>
      <protection/>
    </xf>
    <xf numFmtId="0" fontId="0" fillId="41" borderId="48" xfId="53" applyFill="1" applyBorder="1" applyAlignment="1">
      <alignment horizontal="center" vertical="center"/>
      <protection/>
    </xf>
    <xf numFmtId="165" fontId="0" fillId="0" borderId="15" xfId="0" applyNumberFormat="1" applyBorder="1" applyAlignment="1" applyProtection="1">
      <alignment horizontal="center" vertical="center"/>
      <protection/>
    </xf>
    <xf numFmtId="165" fontId="17" fillId="41" borderId="12" xfId="0" applyNumberFormat="1" applyFont="1" applyFill="1" applyBorder="1" applyAlignment="1">
      <alignment horizontal="right" vertical="center"/>
    </xf>
    <xf numFmtId="165" fontId="17" fillId="41" borderId="56" xfId="0" applyNumberFormat="1" applyFont="1" applyFill="1" applyBorder="1" applyAlignment="1">
      <alignment horizontal="center" vertical="center"/>
    </xf>
    <xf numFmtId="165" fontId="17" fillId="0" borderId="0" xfId="0" applyNumberFormat="1" applyFont="1" applyAlignment="1" applyProtection="1">
      <alignment vertical="center"/>
      <protection/>
    </xf>
    <xf numFmtId="165" fontId="0" fillId="0" borderId="0" xfId="0" applyNumberFormat="1" applyAlignment="1">
      <alignment/>
    </xf>
    <xf numFmtId="165" fontId="0" fillId="0" borderId="14" xfId="0" applyNumberFormat="1" applyBorder="1" applyAlignment="1">
      <alignment horizontal="center" vertical="center"/>
    </xf>
    <xf numFmtId="165" fontId="17" fillId="41" borderId="12" xfId="0" applyNumberFormat="1" applyFont="1" applyFill="1" applyBorder="1" applyAlignment="1">
      <alignment horizontal="center" vertical="center"/>
    </xf>
    <xf numFmtId="165" fontId="17" fillId="0" borderId="12" xfId="0" applyNumberFormat="1" applyFont="1" applyBorder="1" applyAlignment="1">
      <alignment vertical="center"/>
    </xf>
    <xf numFmtId="165" fontId="17" fillId="0" borderId="12" xfId="0" applyNumberFormat="1" applyFont="1" applyBorder="1" applyAlignment="1">
      <alignment horizontal="right" vertical="center" indent="1"/>
    </xf>
    <xf numFmtId="165" fontId="17" fillId="0" borderId="13" xfId="0" applyNumberFormat="1" applyFont="1" applyBorder="1" applyAlignment="1">
      <alignment vertical="center"/>
    </xf>
    <xf numFmtId="165" fontId="17" fillId="0" borderId="13" xfId="0" applyNumberFormat="1" applyFont="1" applyBorder="1" applyAlignment="1" applyProtection="1">
      <alignment vertical="center"/>
      <protection/>
    </xf>
    <xf numFmtId="165" fontId="17" fillId="0" borderId="0" xfId="0" applyNumberFormat="1" applyFont="1" applyAlignment="1">
      <alignment vertical="center"/>
    </xf>
    <xf numFmtId="165" fontId="24" fillId="0" borderId="0" xfId="0" applyNumberFormat="1" applyFont="1" applyAlignment="1">
      <alignment horizontal="left" vertical="top" wrapText="1"/>
    </xf>
    <xf numFmtId="165" fontId="17" fillId="0" borderId="0" xfId="0" applyNumberFormat="1" applyFont="1" applyAlignment="1">
      <alignment/>
    </xf>
    <xf numFmtId="165" fontId="17" fillId="0" borderId="10" xfId="0" applyNumberFormat="1" applyFont="1" applyBorder="1" applyAlignment="1" applyProtection="1">
      <alignment horizontal="right" vertical="center"/>
      <protection locked="0"/>
    </xf>
    <xf numFmtId="165" fontId="17" fillId="0" borderId="11" xfId="0" applyNumberFormat="1" applyFont="1" applyBorder="1" applyAlignment="1">
      <alignment vertical="center"/>
    </xf>
    <xf numFmtId="165" fontId="17" fillId="0" borderId="48" xfId="0" applyNumberFormat="1" applyFont="1" applyBorder="1" applyAlignment="1" applyProtection="1">
      <alignment horizontal="right" vertical="center"/>
      <protection locked="0"/>
    </xf>
    <xf numFmtId="165" fontId="17" fillId="0" borderId="10" xfId="0" applyNumberFormat="1" applyFont="1" applyBorder="1" applyAlignment="1">
      <alignment vertical="center"/>
    </xf>
    <xf numFmtId="165" fontId="0" fillId="0" borderId="11" xfId="0" applyNumberFormat="1" applyBorder="1" applyAlignment="1">
      <alignment/>
    </xf>
    <xf numFmtId="165" fontId="0" fillId="0" borderId="48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48" xfId="0" applyFill="1" applyBorder="1" applyAlignment="1">
      <alignment/>
    </xf>
    <xf numFmtId="165" fontId="0" fillId="43" borderId="14" xfId="53" applyNumberFormat="1" applyFont="1" applyFill="1" applyBorder="1" applyAlignment="1">
      <alignment horizontal="center" vertical="center"/>
      <protection/>
    </xf>
    <xf numFmtId="165" fontId="0" fillId="41" borderId="10" xfId="53" applyNumberFormat="1" applyFont="1" applyFill="1" applyBorder="1" applyAlignment="1">
      <alignment horizontal="center" vertical="center"/>
      <protection/>
    </xf>
    <xf numFmtId="165" fontId="0" fillId="41" borderId="11" xfId="53" applyNumberFormat="1" applyFont="1" applyFill="1" applyBorder="1" applyAlignment="1">
      <alignment horizontal="center" vertical="center"/>
      <protection/>
    </xf>
    <xf numFmtId="165" fontId="0" fillId="41" borderId="48" xfId="53" applyNumberFormat="1" applyFont="1" applyFill="1" applyBorder="1" applyAlignment="1">
      <alignment horizontal="center" vertical="center"/>
      <protection/>
    </xf>
    <xf numFmtId="165" fontId="17" fillId="0" borderId="11" xfId="53" applyNumberFormat="1" applyFont="1" applyBorder="1" applyAlignment="1">
      <alignment vertical="center"/>
      <protection/>
    </xf>
    <xf numFmtId="165" fontId="17" fillId="0" borderId="10" xfId="53" applyNumberFormat="1" applyFont="1" applyBorder="1" applyAlignment="1">
      <alignment vertical="center"/>
      <protection/>
    </xf>
    <xf numFmtId="165" fontId="0" fillId="41" borderId="15" xfId="53" applyNumberFormat="1" applyFont="1" applyFill="1" applyBorder="1" applyAlignment="1">
      <alignment horizontal="center" vertical="center"/>
      <protection/>
    </xf>
    <xf numFmtId="165" fontId="0" fillId="0" borderId="0" xfId="53" applyNumberFormat="1">
      <alignment/>
      <protection/>
    </xf>
    <xf numFmtId="165" fontId="59" fillId="0" borderId="0" xfId="53" applyNumberFormat="1" applyFont="1">
      <alignment/>
      <protection/>
    </xf>
    <xf numFmtId="165" fontId="0" fillId="44" borderId="15" xfId="53" applyNumberFormat="1" applyFont="1" applyFill="1" applyBorder="1">
      <alignment/>
      <protection/>
    </xf>
    <xf numFmtId="165" fontId="0" fillId="41" borderId="10" xfId="53" applyNumberFormat="1" applyFont="1" applyFill="1" applyBorder="1">
      <alignment/>
      <protection/>
    </xf>
    <xf numFmtId="165" fontId="0" fillId="41" borderId="11" xfId="53" applyNumberFormat="1" applyFont="1" applyFill="1" applyBorder="1">
      <alignment/>
      <protection/>
    </xf>
    <xf numFmtId="165" fontId="0" fillId="41" borderId="48" xfId="53" applyNumberFormat="1" applyFont="1" applyFill="1" applyBorder="1">
      <alignment/>
      <protection/>
    </xf>
    <xf numFmtId="165" fontId="0" fillId="41" borderId="15" xfId="53" applyNumberFormat="1" applyFont="1" applyFill="1" applyBorder="1">
      <alignment/>
      <protection/>
    </xf>
    <xf numFmtId="165" fontId="0" fillId="43" borderId="14" xfId="53" applyNumberFormat="1" applyFill="1" applyBorder="1" applyAlignment="1">
      <alignment horizontal="center" vertical="center"/>
      <protection/>
    </xf>
    <xf numFmtId="165" fontId="17" fillId="0" borderId="12" xfId="53" applyNumberFormat="1" applyFont="1" applyBorder="1" applyAlignment="1">
      <alignment vertical="center"/>
      <protection/>
    </xf>
    <xf numFmtId="165" fontId="17" fillId="0" borderId="12" xfId="53" applyNumberFormat="1" applyFont="1" applyBorder="1" applyAlignment="1">
      <alignment horizontal="right" vertical="center" indent="1"/>
      <protection/>
    </xf>
    <xf numFmtId="165" fontId="17" fillId="0" borderId="13" xfId="53" applyNumberFormat="1" applyFont="1" applyBorder="1" applyAlignment="1">
      <alignment vertical="center"/>
      <protection/>
    </xf>
    <xf numFmtId="165" fontId="0" fillId="44" borderId="15" xfId="53" applyNumberFormat="1" applyFill="1" applyBorder="1">
      <alignment/>
      <protection/>
    </xf>
    <xf numFmtId="165" fontId="17" fillId="0" borderId="11" xfId="0" applyNumberFormat="1" applyFont="1" applyBorder="1" applyAlignment="1" applyProtection="1">
      <alignment horizontal="right" vertical="center" indent="1"/>
      <protection/>
    </xf>
    <xf numFmtId="0" fontId="2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0" borderId="14" xfId="0" applyBorder="1" applyAlignment="1">
      <alignment horizontal="center" vertical="center"/>
    </xf>
    <xf numFmtId="165" fontId="17" fillId="41" borderId="12" xfId="0" applyNumberFormat="1" applyFont="1" applyFill="1" applyBorder="1" applyAlignment="1" applyProtection="1">
      <alignment horizontal="right" vertical="center"/>
      <protection locked="0"/>
    </xf>
    <xf numFmtId="173" fontId="17" fillId="41" borderId="12" xfId="0" applyNumberFormat="1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horizontal="left" vertical="center"/>
      <protection/>
    </xf>
    <xf numFmtId="0" fontId="56" fillId="0" borderId="0" xfId="0" applyFont="1" applyFill="1" applyAlignment="1">
      <alignment horizontal="right" vertical="center"/>
    </xf>
    <xf numFmtId="15" fontId="114" fillId="0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165" fontId="17" fillId="41" borderId="15" xfId="0" applyNumberFormat="1" applyFont="1" applyFill="1" applyBorder="1" applyAlignment="1" applyProtection="1">
      <alignment horizontal="right" vertical="center"/>
      <protection locked="0"/>
    </xf>
    <xf numFmtId="165" fontId="17" fillId="0" borderId="14" xfId="0" applyNumberFormat="1" applyFont="1" applyBorder="1" applyAlignment="1" applyProtection="1">
      <alignment vertical="center"/>
      <protection/>
    </xf>
    <xf numFmtId="165" fontId="17" fillId="41" borderId="10" xfId="0" applyNumberFormat="1" applyFont="1" applyFill="1" applyBorder="1" applyAlignment="1" applyProtection="1">
      <alignment horizontal="right" vertical="center"/>
      <protection locked="0"/>
    </xf>
    <xf numFmtId="165" fontId="17" fillId="41" borderId="11" xfId="0" applyNumberFormat="1" applyFont="1" applyFill="1" applyBorder="1" applyAlignment="1" applyProtection="1">
      <alignment horizontal="right" vertical="center"/>
      <protection locked="0"/>
    </xf>
    <xf numFmtId="165" fontId="17" fillId="41" borderId="48" xfId="0" applyNumberFormat="1" applyFont="1" applyFill="1" applyBorder="1" applyAlignment="1" applyProtection="1">
      <alignment horizontal="right" vertical="center"/>
      <protection locked="0"/>
    </xf>
    <xf numFmtId="0" fontId="17" fillId="0" borderId="48" xfId="0" applyFont="1" applyFill="1" applyBorder="1" applyAlignment="1">
      <alignment vertical="center"/>
    </xf>
    <xf numFmtId="165" fontId="17" fillId="0" borderId="56" xfId="0" applyNumberFormat="1" applyFont="1" applyBorder="1" applyAlignment="1" applyProtection="1">
      <alignment vertical="center"/>
      <protection/>
    </xf>
    <xf numFmtId="0" fontId="17" fillId="0" borderId="48" xfId="0" applyFont="1" applyBorder="1" applyAlignment="1">
      <alignment vertical="center"/>
    </xf>
    <xf numFmtId="49" fontId="30" fillId="34" borderId="0" xfId="0" applyNumberFormat="1" applyFont="1" applyFill="1" applyAlignment="1" applyProtection="1">
      <alignment horizontal="center" vertical="center"/>
      <protection locked="0"/>
    </xf>
    <xf numFmtId="0" fontId="111" fillId="45" borderId="0" xfId="0" applyFont="1" applyFill="1" applyAlignment="1">
      <alignment horizontal="left" vertical="center" wrapText="1"/>
    </xf>
    <xf numFmtId="0" fontId="115" fillId="6" borderId="0" xfId="0" applyFont="1" applyFill="1" applyAlignment="1">
      <alignment horizontal="left" vertical="center" wrapText="1"/>
    </xf>
    <xf numFmtId="0" fontId="116" fillId="0" borderId="57" xfId="0" applyFont="1" applyFill="1" applyBorder="1" applyAlignment="1">
      <alignment/>
    </xf>
    <xf numFmtId="177" fontId="0" fillId="34" borderId="0" xfId="55" applyNumberFormat="1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/>
    </xf>
    <xf numFmtId="2" fontId="0" fillId="0" borderId="59" xfId="55" applyNumberFormat="1" applyFont="1" applyFill="1" applyBorder="1" applyAlignment="1" applyProtection="1">
      <alignment vertical="center"/>
      <protection locked="0"/>
    </xf>
    <xf numFmtId="0" fontId="116" fillId="0" borderId="60" xfId="0" applyFont="1" applyFill="1" applyBorder="1" applyAlignment="1">
      <alignment/>
    </xf>
    <xf numFmtId="3" fontId="15" fillId="34" borderId="0" xfId="55" applyNumberFormat="1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2" fontId="0" fillId="0" borderId="63" xfId="55" applyNumberFormat="1" applyFont="1" applyFill="1" applyBorder="1" applyAlignment="1" applyProtection="1">
      <alignment vertical="center"/>
      <protection locked="0"/>
    </xf>
    <xf numFmtId="0" fontId="0" fillId="0" borderId="64" xfId="0" applyBorder="1" applyAlignment="1">
      <alignment/>
    </xf>
    <xf numFmtId="2" fontId="0" fillId="34" borderId="63" xfId="55" applyNumberFormat="1" applyFont="1" applyFill="1" applyBorder="1" applyAlignment="1" applyProtection="1">
      <alignment vertical="center"/>
      <protection locked="0"/>
    </xf>
    <xf numFmtId="2" fontId="0" fillId="34" borderId="59" xfId="55" applyNumberFormat="1" applyFont="1" applyFill="1" applyBorder="1" applyAlignment="1" applyProtection="1">
      <alignment vertical="center"/>
      <protection locked="0"/>
    </xf>
    <xf numFmtId="0" fontId="44" fillId="39" borderId="65" xfId="55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2" fontId="0" fillId="0" borderId="66" xfId="0" applyNumberFormat="1" applyBorder="1" applyAlignment="1">
      <alignment/>
    </xf>
    <xf numFmtId="171" fontId="57" fillId="39" borderId="52" xfId="46" applyNumberFormat="1" applyFont="1" applyFill="1" applyBorder="1" applyAlignment="1" applyProtection="1">
      <alignment horizontal="center" vertical="center" wrapText="1"/>
      <protection/>
    </xf>
    <xf numFmtId="0" fontId="44" fillId="39" borderId="52" xfId="55" applyFont="1" applyFill="1" applyBorder="1" applyAlignment="1" applyProtection="1">
      <alignment horizontal="center" vertical="center" wrapText="1"/>
      <protection/>
    </xf>
    <xf numFmtId="0" fontId="0" fillId="34" borderId="69" xfId="0" applyFont="1" applyFill="1" applyBorder="1" applyAlignment="1" applyProtection="1">
      <alignment horizontal="left" vertical="center"/>
      <protection locked="0"/>
    </xf>
    <xf numFmtId="2" fontId="0" fillId="0" borderId="64" xfId="0" applyNumberFormat="1" applyBorder="1" applyAlignment="1">
      <alignment/>
    </xf>
    <xf numFmtId="176" fontId="27" fillId="0" borderId="70" xfId="54" applyNumberFormat="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4" fontId="0" fillId="0" borderId="73" xfId="0" applyNumberFormat="1" applyBorder="1" applyAlignment="1">
      <alignment/>
    </xf>
    <xf numFmtId="176" fontId="27" fillId="0" borderId="11" xfId="54" applyNumberFormat="1" applyFont="1" applyFill="1" applyBorder="1" applyAlignment="1" applyProtection="1">
      <alignment horizontal="center" vertical="center"/>
      <protection locked="0"/>
    </xf>
    <xf numFmtId="14" fontId="0" fillId="34" borderId="11" xfId="55" applyNumberFormat="1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4" fontId="0" fillId="0" borderId="75" xfId="0" applyNumberFormat="1" applyBorder="1" applyAlignment="1">
      <alignment/>
    </xf>
    <xf numFmtId="1" fontId="0" fillId="34" borderId="0" xfId="0" applyNumberFormat="1" applyFont="1" applyFill="1" applyAlignment="1" applyProtection="1">
      <alignment horizontal="left" vertical="top" wrapText="1"/>
      <protection locked="0"/>
    </xf>
    <xf numFmtId="1" fontId="0" fillId="34" borderId="0" xfId="0" applyNumberFormat="1" applyFont="1" applyFill="1" applyAlignment="1" applyProtection="1">
      <alignment horizontal="left" vertical="top" wrapText="1"/>
      <protection locked="0"/>
    </xf>
    <xf numFmtId="1" fontId="0" fillId="34" borderId="0" xfId="0" applyNumberFormat="1" applyFont="1" applyFill="1" applyAlignment="1" applyProtection="1">
      <alignment horizontal="left" vertical="top" wrapText="1" indent="1"/>
      <protection locked="0"/>
    </xf>
    <xf numFmtId="49" fontId="0" fillId="34" borderId="0" xfId="0" applyNumberFormat="1" applyFont="1" applyFill="1" applyAlignment="1" applyProtection="1">
      <alignment horizontal="left" vertical="top" wrapText="1"/>
      <protection locked="0"/>
    </xf>
    <xf numFmtId="1" fontId="31" fillId="34" borderId="0" xfId="0" applyNumberFormat="1" applyFont="1" applyFill="1" applyAlignment="1" applyProtection="1">
      <alignment horizontal="left" vertical="top" wrapText="1" indent="1"/>
      <protection locked="0"/>
    </xf>
    <xf numFmtId="49" fontId="0" fillId="34" borderId="0" xfId="0" applyNumberFormat="1" applyFont="1" applyFill="1" applyAlignment="1" applyProtection="1">
      <alignment horizontal="left" vertical="top" wrapText="1"/>
      <protection locked="0"/>
    </xf>
    <xf numFmtId="49" fontId="0" fillId="34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" fontId="0" fillId="34" borderId="0" xfId="0" applyNumberFormat="1" applyFont="1" applyFill="1" applyAlignment="1" applyProtection="1">
      <alignment vertical="top" wrapText="1"/>
      <protection locked="0"/>
    </xf>
    <xf numFmtId="1" fontId="0" fillId="34" borderId="0" xfId="0" applyNumberFormat="1" applyFont="1" applyFill="1" applyAlignment="1" applyProtection="1">
      <alignment horizontal="left" vertical="top" wrapText="1" indent="1"/>
      <protection locked="0"/>
    </xf>
    <xf numFmtId="0" fontId="1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9" fillId="34" borderId="0" xfId="0" applyNumberFormat="1" applyFont="1" applyFill="1" applyAlignment="1" applyProtection="1">
      <alignment horizontal="center" vertical="top" wrapText="1"/>
      <protection locked="0"/>
    </xf>
    <xf numFmtId="49" fontId="26" fillId="0" borderId="0" xfId="0" applyNumberFormat="1" applyFont="1" applyAlignment="1">
      <alignment horizontal="center"/>
    </xf>
    <xf numFmtId="49" fontId="30" fillId="34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/>
    </xf>
    <xf numFmtId="1" fontId="9" fillId="33" borderId="0" xfId="0" applyNumberFormat="1" applyFont="1" applyFill="1" applyAlignment="1" applyProtection="1">
      <alignment horizontal="left" vertical="top" wrapText="1" indent="1"/>
      <protection locked="0"/>
    </xf>
    <xf numFmtId="49" fontId="0" fillId="34" borderId="0" xfId="0" applyNumberFormat="1" applyFont="1" applyFill="1" applyAlignment="1" applyProtection="1">
      <alignment horizontal="left" vertical="center"/>
      <protection locked="0"/>
    </xf>
    <xf numFmtId="49" fontId="9" fillId="34" borderId="0" xfId="0" applyNumberFormat="1" applyFont="1" applyFill="1" applyAlignment="1" applyProtection="1">
      <alignment horizontal="left" vertical="center" wrapText="1"/>
      <protection locked="0"/>
    </xf>
    <xf numFmtId="1" fontId="32" fillId="34" borderId="0" xfId="0" applyNumberFormat="1" applyFont="1" applyFill="1" applyAlignment="1" applyProtection="1">
      <alignment horizontal="left" vertical="top" wrapText="1" indent="1"/>
      <protection locked="0"/>
    </xf>
    <xf numFmtId="0" fontId="33" fillId="0" borderId="0" xfId="0" applyFont="1" applyAlignment="1">
      <alignment vertical="center" wrapText="1"/>
    </xf>
    <xf numFmtId="0" fontId="0" fillId="33" borderId="51" xfId="0" applyFill="1" applyBorder="1" applyAlignment="1" applyProtection="1">
      <alignment horizontal="left" vertical="top" wrapText="1"/>
      <protection locked="0"/>
    </xf>
    <xf numFmtId="0" fontId="0" fillId="33" borderId="76" xfId="0" applyFill="1" applyBorder="1" applyAlignment="1" applyProtection="1">
      <alignment horizontal="left" vertical="top" wrapText="1"/>
      <protection locked="0"/>
    </xf>
    <xf numFmtId="4" fontId="0" fillId="33" borderId="51" xfId="0" applyNumberFormat="1" applyFill="1" applyBorder="1" applyAlignment="1" applyProtection="1">
      <alignment horizontal="center" vertical="center"/>
      <protection locked="0"/>
    </xf>
    <xf numFmtId="4" fontId="0" fillId="33" borderId="76" xfId="0" applyNumberForma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top"/>
    </xf>
    <xf numFmtId="4" fontId="0" fillId="33" borderId="11" xfId="0" applyNumberForma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51" xfId="0" applyFont="1" applyFill="1" applyBorder="1" applyAlignment="1" applyProtection="1">
      <alignment horizontal="left" vertical="top" wrapText="1"/>
      <protection locked="0"/>
    </xf>
    <xf numFmtId="49" fontId="17" fillId="42" borderId="5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49" fontId="2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8" fillId="0" borderId="48" xfId="0" applyNumberFormat="1" applyFont="1" applyFill="1" applyBorder="1" applyAlignment="1" applyProtection="1">
      <alignment horizontal="left" vertical="top" wrapText="1"/>
      <protection locked="0"/>
    </xf>
    <xf numFmtId="0" fontId="28" fillId="0" borderId="49" xfId="0" applyFont="1" applyFill="1" applyBorder="1" applyAlignment="1" applyProtection="1">
      <alignment horizontal="left" vertical="top" wrapText="1"/>
      <protection locked="0"/>
    </xf>
    <xf numFmtId="0" fontId="11" fillId="33" borderId="0" xfId="0" applyNumberFormat="1" applyFont="1" applyFill="1" applyAlignment="1">
      <alignment horizontal="center"/>
    </xf>
    <xf numFmtId="49" fontId="12" fillId="33" borderId="0" xfId="0" applyNumberFormat="1" applyFont="1" applyFill="1" applyAlignment="1">
      <alignment horizontal="center"/>
    </xf>
    <xf numFmtId="0" fontId="23" fillId="34" borderId="0" xfId="0" applyFont="1" applyFill="1" applyAlignment="1" applyProtection="1">
      <alignment horizontal="left" vertical="center"/>
      <protection locked="0"/>
    </xf>
    <xf numFmtId="167" fontId="27" fillId="34" borderId="0" xfId="0" applyNumberFormat="1" applyFont="1" applyFill="1" applyAlignment="1" applyProtection="1">
      <alignment horizontal="left" vertical="center"/>
      <protection locked="0"/>
    </xf>
    <xf numFmtId="49" fontId="5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 vertical="top" wrapText="1"/>
    </xf>
    <xf numFmtId="165" fontId="20" fillId="34" borderId="0" xfId="0" applyNumberFormat="1" applyFont="1" applyFill="1" applyAlignment="1" applyProtection="1">
      <alignment horizontal="left" vertical="center"/>
      <protection locked="0"/>
    </xf>
    <xf numFmtId="1" fontId="23" fillId="34" borderId="0" xfId="0" applyNumberFormat="1" applyFont="1" applyFill="1" applyAlignment="1" applyProtection="1">
      <alignment horizontal="left" vertical="top" wrapText="1" indent="1"/>
      <protection locked="0"/>
    </xf>
    <xf numFmtId="0" fontId="13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top"/>
      <protection/>
    </xf>
    <xf numFmtId="0" fontId="17" fillId="42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49" fontId="113" fillId="0" borderId="0" xfId="0" applyNumberFormat="1" applyFont="1" applyAlignment="1">
      <alignment horizontal="center" vertical="center" wrapText="1"/>
    </xf>
    <xf numFmtId="0" fontId="111" fillId="45" borderId="0" xfId="0" applyFont="1" applyFill="1" applyAlignment="1">
      <alignment horizontal="left" vertical="center" wrapText="1"/>
    </xf>
    <xf numFmtId="0" fontId="115" fillId="6" borderId="0" xfId="0" applyFont="1" applyFill="1" applyAlignment="1">
      <alignment horizontal="left" vertical="center" wrapText="1"/>
    </xf>
    <xf numFmtId="0" fontId="54" fillId="0" borderId="0" xfId="44" applyFont="1" applyAlignment="1">
      <alignment horizontal="center" wrapText="1"/>
      <protection/>
    </xf>
    <xf numFmtId="0" fontId="54" fillId="0" borderId="0" xfId="0" applyFont="1" applyAlignment="1">
      <alignment horizontal="center" wrapText="1"/>
    </xf>
    <xf numFmtId="0" fontId="58" fillId="0" borderId="0" xfId="53" applyFont="1" applyAlignment="1">
      <alignment horizontal="center" vertical="center" wrapText="1"/>
      <protection/>
    </xf>
    <xf numFmtId="0" fontId="7" fillId="0" borderId="0" xfId="0" applyFont="1" applyAlignment="1">
      <alignment horizontal="left" vertical="top" wrapText="1"/>
    </xf>
    <xf numFmtId="165" fontId="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28" fillId="0" borderId="48" xfId="0" applyFont="1" applyFill="1" applyBorder="1" applyAlignment="1" applyProtection="1">
      <alignment horizontal="left" vertical="top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Adh 91_92" xfId="54"/>
    <cellStyle name="Normal_Grille (2)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28">
    <dxf>
      <font>
        <b/>
        <i val="0"/>
        <color rgb="FFFF0000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/>
        <color theme="9" tint="-0.4999699890613556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9" tint="-0.4999699890613556"/>
      </font>
    </dxf>
    <dxf>
      <font>
        <b val="0"/>
        <i/>
        <color theme="9" tint="-0.4999699890613556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10</xdr:row>
      <xdr:rowOff>0</xdr:rowOff>
    </xdr:from>
    <xdr:to>
      <xdr:col>1</xdr:col>
      <xdr:colOff>180975</xdr:colOff>
      <xdr:row>11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09575" y="2066925"/>
          <a:ext cx="0" cy="3238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31</xdr:row>
      <xdr:rowOff>0</xdr:rowOff>
    </xdr:from>
    <xdr:to>
      <xdr:col>1</xdr:col>
      <xdr:colOff>180975</xdr:colOff>
      <xdr:row>32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409575" y="10972800"/>
          <a:ext cx="0" cy="2857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32</xdr:row>
      <xdr:rowOff>9525</xdr:rowOff>
    </xdr:from>
    <xdr:to>
      <xdr:col>1</xdr:col>
      <xdr:colOff>180975</xdr:colOff>
      <xdr:row>33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409575" y="11268075"/>
          <a:ext cx="0" cy="2762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409575" y="1192530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409575" y="1293495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6" name="Text Box 28"/>
        <xdr:cNvSpPr txBox="1">
          <a:spLocks noChangeArrowheads="1"/>
        </xdr:cNvSpPr>
      </xdr:nvSpPr>
      <xdr:spPr>
        <a:xfrm>
          <a:off x="409575" y="1394460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0</xdr:row>
      <xdr:rowOff>85725</xdr:rowOff>
    </xdr:from>
    <xdr:to>
      <xdr:col>5</xdr:col>
      <xdr:colOff>104775</xdr:colOff>
      <xdr:row>6</xdr:row>
      <xdr:rowOff>123825</xdr:rowOff>
    </xdr:to>
    <xdr:pic>
      <xdr:nvPicPr>
        <xdr:cNvPr id="7" name="Picture 41" descr="logo_s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5725"/>
          <a:ext cx="828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10</xdr:row>
      <xdr:rowOff>0</xdr:rowOff>
    </xdr:from>
    <xdr:to>
      <xdr:col>8</xdr:col>
      <xdr:colOff>447675</xdr:colOff>
      <xdr:row>11</xdr:row>
      <xdr:rowOff>0</xdr:rowOff>
    </xdr:to>
    <xdr:sp>
      <xdr:nvSpPr>
        <xdr:cNvPr id="8" name="Text Box 44"/>
        <xdr:cNvSpPr txBox="1">
          <a:spLocks noChangeArrowheads="1"/>
        </xdr:cNvSpPr>
      </xdr:nvSpPr>
      <xdr:spPr>
        <a:xfrm>
          <a:off x="2238375" y="2066925"/>
          <a:ext cx="0" cy="3238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32</xdr:row>
      <xdr:rowOff>9525</xdr:rowOff>
    </xdr:from>
    <xdr:to>
      <xdr:col>2</xdr:col>
      <xdr:colOff>381000</xdr:colOff>
      <xdr:row>33</xdr:row>
      <xdr:rowOff>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90575" y="11268075"/>
          <a:ext cx="0" cy="2762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31</xdr:row>
      <xdr:rowOff>0</xdr:rowOff>
    </xdr:from>
    <xdr:to>
      <xdr:col>2</xdr:col>
      <xdr:colOff>381000</xdr:colOff>
      <xdr:row>32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90575" y="10972800"/>
          <a:ext cx="0" cy="2857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11" name="Text Box 48"/>
        <xdr:cNvSpPr txBox="1">
          <a:spLocks noChangeArrowheads="1"/>
        </xdr:cNvSpPr>
      </xdr:nvSpPr>
      <xdr:spPr>
        <a:xfrm>
          <a:off x="790575" y="1192530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39</xdr:row>
      <xdr:rowOff>0</xdr:rowOff>
    </xdr:from>
    <xdr:to>
      <xdr:col>3</xdr:col>
      <xdr:colOff>0</xdr:colOff>
      <xdr:row>40</xdr:row>
      <xdr:rowOff>0</xdr:rowOff>
    </xdr:to>
    <xdr:sp>
      <xdr:nvSpPr>
        <xdr:cNvPr id="12" name="Text Box 50"/>
        <xdr:cNvSpPr txBox="1">
          <a:spLocks noChangeArrowheads="1"/>
        </xdr:cNvSpPr>
      </xdr:nvSpPr>
      <xdr:spPr>
        <a:xfrm>
          <a:off x="790575" y="1293495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44</xdr:row>
      <xdr:rowOff>0</xdr:rowOff>
    </xdr:from>
    <xdr:to>
      <xdr:col>3</xdr:col>
      <xdr:colOff>0</xdr:colOff>
      <xdr:row>45</xdr:row>
      <xdr:rowOff>0</xdr:rowOff>
    </xdr:to>
    <xdr:sp>
      <xdr:nvSpPr>
        <xdr:cNvPr id="13" name="Text Box 51"/>
        <xdr:cNvSpPr txBox="1">
          <a:spLocks noChangeArrowheads="1"/>
        </xdr:cNvSpPr>
      </xdr:nvSpPr>
      <xdr:spPr>
        <a:xfrm>
          <a:off x="790575" y="1394460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95250</xdr:colOff>
      <xdr:row>0</xdr:row>
      <xdr:rowOff>66675</xdr:rowOff>
    </xdr:from>
    <xdr:to>
      <xdr:col>19</xdr:col>
      <xdr:colOff>323850</xdr:colOff>
      <xdr:row>6</xdr:row>
      <xdr:rowOff>123825</xdr:rowOff>
    </xdr:to>
    <xdr:pic>
      <xdr:nvPicPr>
        <xdr:cNvPr id="14" name="Image 15" descr="Asp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6675"/>
          <a:ext cx="1676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19050</xdr:rowOff>
    </xdr:from>
    <xdr:to>
      <xdr:col>0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019675"/>
          <a:ext cx="0" cy="60007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705475"/>
          <a:ext cx="0" cy="5810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7000875"/>
          <a:ext cx="0" cy="8572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0</xdr:col>
      <xdr:colOff>0</xdr:colOff>
      <xdr:row>39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8115300"/>
          <a:ext cx="0" cy="13811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19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3867150"/>
          <a:ext cx="0" cy="7715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0" y="1362075"/>
          <a:ext cx="0" cy="25717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74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0" y="15659100"/>
          <a:ext cx="0" cy="181927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84</xdr:row>
      <xdr:rowOff>19050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0" y="17716500"/>
          <a:ext cx="0" cy="181927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116</xdr:row>
      <xdr:rowOff>190500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0" y="23117175"/>
          <a:ext cx="0" cy="29908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90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0" y="20316825"/>
          <a:ext cx="0" cy="590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93</xdr:row>
      <xdr:rowOff>190500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0" y="20916900"/>
          <a:ext cx="0" cy="590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96</xdr:row>
      <xdr:rowOff>190500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0" y="21516975"/>
          <a:ext cx="0" cy="590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99</xdr:row>
      <xdr:rowOff>190500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0" y="22117050"/>
          <a:ext cx="0" cy="590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42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0" y="988695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9525</xdr:rowOff>
    </xdr:from>
    <xdr:to>
      <xdr:col>0</xdr:col>
      <xdr:colOff>0</xdr:colOff>
      <xdr:row>43</xdr:row>
      <xdr:rowOff>190500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0" y="10125075"/>
          <a:ext cx="0" cy="3905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42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0" y="988695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43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0" y="10134600"/>
          <a:ext cx="0" cy="1905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0" y="10753725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53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0" y="1228725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60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0" y="13858875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19050</xdr:rowOff>
    </xdr:from>
    <xdr:to>
      <xdr:col>0</xdr:col>
      <xdr:colOff>0</xdr:colOff>
      <xdr:row>47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0" y="11001375"/>
          <a:ext cx="0" cy="209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19050</xdr:rowOff>
    </xdr:from>
    <xdr:to>
      <xdr:col>0</xdr:col>
      <xdr:colOff>0</xdr:colOff>
      <xdr:row>54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0" y="12534900"/>
          <a:ext cx="0" cy="209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0</xdr:colOff>
      <xdr:row>61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0" y="14106525"/>
          <a:ext cx="0" cy="209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46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0" y="10753725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53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0" y="1228725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60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0" y="13858875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0</xdr:col>
      <xdr:colOff>0</xdr:colOff>
      <xdr:row>49</xdr:row>
      <xdr:rowOff>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0" y="11229975"/>
          <a:ext cx="0" cy="4000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0</xdr:col>
      <xdr:colOff>0</xdr:colOff>
      <xdr:row>55</xdr:row>
      <xdr:rowOff>190500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0" y="12763500"/>
          <a:ext cx="0" cy="4000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62</xdr:row>
      <xdr:rowOff>190500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0" y="14335125"/>
          <a:ext cx="0" cy="4000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0</xdr:colOff>
      <xdr:row>51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0" y="11649075"/>
          <a:ext cx="0" cy="4381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58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0" y="13173075"/>
          <a:ext cx="0" cy="4572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65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0" y="14744700"/>
          <a:ext cx="0" cy="4572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57150</xdr:rowOff>
    </xdr:from>
    <xdr:to>
      <xdr:col>2</xdr:col>
      <xdr:colOff>428625</xdr:colOff>
      <xdr:row>7</xdr:row>
      <xdr:rowOff>76200</xdr:rowOff>
    </xdr:to>
    <xdr:pic>
      <xdr:nvPicPr>
        <xdr:cNvPr id="33" name="Picture 34" descr="logo_s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"/>
          <a:ext cx="828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19</xdr:row>
      <xdr:rowOff>0</xdr:rowOff>
    </xdr:from>
    <xdr:to>
      <xdr:col>1</xdr:col>
      <xdr:colOff>466725</xdr:colOff>
      <xdr:row>20</xdr:row>
      <xdr:rowOff>0</xdr:rowOff>
    </xdr:to>
    <xdr:sp>
      <xdr:nvSpPr>
        <xdr:cNvPr id="34" name="Text Box 37"/>
        <xdr:cNvSpPr txBox="1">
          <a:spLocks noChangeArrowheads="1"/>
        </xdr:cNvSpPr>
      </xdr:nvSpPr>
      <xdr:spPr>
        <a:xfrm>
          <a:off x="1028700" y="4524375"/>
          <a:ext cx="0" cy="2381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323850</xdr:colOff>
      <xdr:row>1</xdr:row>
      <xdr:rowOff>57150</xdr:rowOff>
    </xdr:from>
    <xdr:to>
      <xdr:col>13</xdr:col>
      <xdr:colOff>95250</xdr:colOff>
      <xdr:row>8</xdr:row>
      <xdr:rowOff>95250</xdr:rowOff>
    </xdr:to>
    <xdr:pic>
      <xdr:nvPicPr>
        <xdr:cNvPr id="35" name="Image 15" descr="Asp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19075"/>
          <a:ext cx="1676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0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38925"/>
          <a:ext cx="0" cy="120967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124825"/>
          <a:ext cx="0" cy="7334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0915650"/>
          <a:ext cx="0" cy="10001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19050</xdr:rowOff>
    </xdr:from>
    <xdr:to>
      <xdr:col>0</xdr:col>
      <xdr:colOff>0</xdr:colOff>
      <xdr:row>49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2172950"/>
          <a:ext cx="0" cy="12192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0</xdr:colOff>
      <xdr:row>21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4924425"/>
          <a:ext cx="0" cy="5715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84</xdr:row>
      <xdr:rowOff>219075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0" y="19554825"/>
          <a:ext cx="0" cy="181927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94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0" y="21612225"/>
          <a:ext cx="0" cy="17621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126</xdr:row>
      <xdr:rowOff>190500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0" y="26955750"/>
          <a:ext cx="0" cy="29908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100</xdr:row>
      <xdr:rowOff>190500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0" y="24155400"/>
          <a:ext cx="0" cy="590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103</xdr:row>
      <xdr:rowOff>190500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0" y="24755475"/>
          <a:ext cx="0" cy="590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106</xdr:row>
      <xdr:rowOff>190500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0" y="25355550"/>
          <a:ext cx="0" cy="590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109</xdr:row>
      <xdr:rowOff>190500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0" y="25955625"/>
          <a:ext cx="0" cy="590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52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0" y="13763625"/>
          <a:ext cx="0" cy="2000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53</xdr:row>
      <xdr:rowOff>190500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0" y="13973175"/>
          <a:ext cx="0" cy="40957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52</xdr:row>
      <xdr:rowOff>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0" y="13763625"/>
          <a:ext cx="0" cy="20002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19050</xdr:rowOff>
    </xdr:from>
    <xdr:to>
      <xdr:col>0</xdr:col>
      <xdr:colOff>0</xdr:colOff>
      <xdr:row>53</xdr:row>
      <xdr:rowOff>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0" y="13982700"/>
          <a:ext cx="0" cy="2095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56</xdr:row>
      <xdr:rowOff>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0" y="1464945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0" y="16182975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70</xdr:row>
      <xdr:rowOff>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0" y="1775460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19050</xdr:rowOff>
    </xdr:from>
    <xdr:to>
      <xdr:col>0</xdr:col>
      <xdr:colOff>0</xdr:colOff>
      <xdr:row>57</xdr:row>
      <xdr:rowOff>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0" y="14897100"/>
          <a:ext cx="0" cy="1714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64</xdr:row>
      <xdr:rowOff>0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0" y="16430625"/>
          <a:ext cx="0" cy="18097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19050</xdr:rowOff>
    </xdr:from>
    <xdr:to>
      <xdr:col>0</xdr:col>
      <xdr:colOff>0</xdr:colOff>
      <xdr:row>71</xdr:row>
      <xdr:rowOff>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0" y="18002250"/>
          <a:ext cx="0" cy="18097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56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0" y="1464945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0" y="16182975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70</xdr:row>
      <xdr:rowOff>0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0" y="17754600"/>
          <a:ext cx="0" cy="2286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0</xdr:col>
      <xdr:colOff>0</xdr:colOff>
      <xdr:row>59</xdr:row>
      <xdr:rowOff>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0" y="15087600"/>
          <a:ext cx="0" cy="4381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19050</xdr:rowOff>
    </xdr:from>
    <xdr:to>
      <xdr:col>0</xdr:col>
      <xdr:colOff>0</xdr:colOff>
      <xdr:row>65</xdr:row>
      <xdr:rowOff>190500</xdr:rowOff>
    </xdr:to>
    <xdr:sp>
      <xdr:nvSpPr>
        <xdr:cNvPr id="27" name="Text Box 29"/>
        <xdr:cNvSpPr txBox="1">
          <a:spLocks noChangeArrowheads="1"/>
        </xdr:cNvSpPr>
      </xdr:nvSpPr>
      <xdr:spPr>
        <a:xfrm>
          <a:off x="0" y="16630650"/>
          <a:ext cx="0" cy="4000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72</xdr:row>
      <xdr:rowOff>190500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0" y="18202275"/>
          <a:ext cx="0" cy="4000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19050</xdr:rowOff>
    </xdr:from>
    <xdr:to>
      <xdr:col>0</xdr:col>
      <xdr:colOff>0</xdr:colOff>
      <xdr:row>61</xdr:row>
      <xdr:rowOff>0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0" y="15544800"/>
          <a:ext cx="0" cy="409575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68</xdr:row>
      <xdr:rowOff>0</xdr:rowOff>
    </xdr:to>
    <xdr:sp>
      <xdr:nvSpPr>
        <xdr:cNvPr id="30" name="Text Box 32"/>
        <xdr:cNvSpPr txBox="1">
          <a:spLocks noChangeArrowheads="1"/>
        </xdr:cNvSpPr>
      </xdr:nvSpPr>
      <xdr:spPr>
        <a:xfrm>
          <a:off x="0" y="17068800"/>
          <a:ext cx="0" cy="4572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75</xdr:row>
      <xdr:rowOff>0</xdr:rowOff>
    </xdr:to>
    <xdr:sp>
      <xdr:nvSpPr>
        <xdr:cNvPr id="31" name="Text Box 33"/>
        <xdr:cNvSpPr txBox="1">
          <a:spLocks noChangeArrowheads="1"/>
        </xdr:cNvSpPr>
      </xdr:nvSpPr>
      <xdr:spPr>
        <a:xfrm>
          <a:off x="0" y="18640425"/>
          <a:ext cx="0" cy="45720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1228725</xdr:colOff>
      <xdr:row>21</xdr:row>
      <xdr:rowOff>0</xdr:rowOff>
    </xdr:from>
    <xdr:to>
      <xdr:col>1</xdr:col>
      <xdr:colOff>1228725</xdr:colOff>
      <xdr:row>22</xdr:row>
      <xdr:rowOff>0</xdr:rowOff>
    </xdr:to>
    <xdr:sp>
      <xdr:nvSpPr>
        <xdr:cNvPr id="32" name="Text Box 37"/>
        <xdr:cNvSpPr txBox="1">
          <a:spLocks noChangeArrowheads="1"/>
        </xdr:cNvSpPr>
      </xdr:nvSpPr>
      <xdr:spPr>
        <a:xfrm>
          <a:off x="3105150" y="5381625"/>
          <a:ext cx="0" cy="247650"/>
        </a:xfrm>
        <a:prstGeom prst="rect">
          <a:avLst/>
        </a:prstGeom>
        <a:solidFill>
          <a:srgbClr val="C0C0C0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s_synology\09_PROJETS%20et%20COMMISSIONS\Arc\Compta\Compta_2015_2016\Compta%20%202015%202016_T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s"/>
      <sheetName val="Pièce comptable"/>
      <sheetName val="Ventilation Factures"/>
      <sheetName val="Plan comptable Dépense"/>
      <sheetName val="Plan comptable Recette"/>
      <sheetName val="Grille"/>
      <sheetName val="Suivi Relevé"/>
      <sheetName val="Suivi Relevé Compte ASPS"/>
      <sheetName val="Compte exploitation"/>
      <sheetName val="Suivi Contrat d'Objectifs  "/>
      <sheetName val="Suivi D1 &amp; N1"/>
      <sheetName val="P 1"/>
      <sheetName val="P 2"/>
      <sheetName val="P 3"/>
      <sheetName val="P 4"/>
      <sheetName val="P 5"/>
      <sheetName val="P 6"/>
      <sheetName val="P 7"/>
      <sheetName val="Analyse"/>
    </sheetNames>
    <sheetDataSet>
      <sheetData sheetId="0">
        <row r="1">
          <cell r="AA1" t="str">
            <v>Virement</v>
          </cell>
        </row>
        <row r="2">
          <cell r="AA2" t="str">
            <v>Coupons sport</v>
          </cell>
        </row>
        <row r="4">
          <cell r="AA4" t="str">
            <v>Transfert</v>
          </cell>
        </row>
        <row r="5">
          <cell r="AA5" t="str">
            <v>CB</v>
          </cell>
        </row>
        <row r="6">
          <cell r="AA6" t="str">
            <v>Espèce</v>
          </cell>
        </row>
        <row r="7">
          <cell r="AA7" t="str">
            <v>Dépôt chèq.</v>
          </cell>
        </row>
        <row r="8">
          <cell r="AA8" t="str">
            <v>TIP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4:X336"/>
  <sheetViews>
    <sheetView showGridLines="0" tabSelected="1" zoomScalePageLayoutView="0" workbookViewId="0" topLeftCell="A1">
      <selection activeCell="B8" sqref="B8:T8"/>
    </sheetView>
  </sheetViews>
  <sheetFormatPr defaultColWidth="11.421875" defaultRowHeight="12.75"/>
  <cols>
    <col min="1" max="1" width="3.421875" style="0" customWidth="1"/>
    <col min="2" max="2" width="2.7109375" style="3" customWidth="1"/>
    <col min="3" max="3" width="5.7109375" style="3" customWidth="1"/>
    <col min="4" max="4" width="2.7109375" style="3" customWidth="1"/>
    <col min="5" max="5" width="1.57421875" style="3" customWidth="1"/>
    <col min="6" max="6" width="5.00390625" style="3" customWidth="1"/>
    <col min="7" max="7" width="3.7109375" style="3" customWidth="1"/>
    <col min="8" max="8" width="2.00390625" style="3" customWidth="1"/>
    <col min="9" max="9" width="6.7109375" style="3" customWidth="1"/>
    <col min="10" max="19" width="5.421875" style="3" customWidth="1"/>
    <col min="20" max="20" width="7.8515625" style="0" customWidth="1"/>
    <col min="21" max="23" width="5.7109375" style="0" customWidth="1"/>
    <col min="24" max="24" width="7.7109375" style="0" customWidth="1"/>
    <col min="25" max="28" width="5.7109375" style="0" customWidth="1"/>
  </cols>
  <sheetData>
    <row r="1" ht="15"/>
    <row r="2" ht="15"/>
    <row r="3" ht="15"/>
    <row r="4" spans="2:19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8">
      <c r="A6" s="1"/>
      <c r="B6" s="381" t="str">
        <f>"Exercice"&amp;Param!B4</f>
        <v>Exercice2018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</row>
    <row r="7" spans="1:20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</row>
    <row r="8" spans="1:20" ht="18.75">
      <c r="A8" s="1"/>
      <c r="B8" s="384" t="s">
        <v>90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</row>
    <row r="9" spans="1:20" ht="21" customHeight="1">
      <c r="A9" s="1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</row>
    <row r="10" spans="1:20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19" ht="25.5">
      <c r="A11" s="1"/>
      <c r="B11" s="5"/>
      <c r="C11" s="5"/>
      <c r="D11" s="5"/>
      <c r="E11" s="5"/>
      <c r="F11" s="5"/>
      <c r="G11" s="5"/>
      <c r="H11" s="5"/>
      <c r="I11" s="386" t="s">
        <v>1</v>
      </c>
      <c r="J11" s="386"/>
      <c r="K11" s="386"/>
      <c r="L11" s="386"/>
      <c r="M11" s="386"/>
      <c r="N11" s="52" t="s">
        <v>105</v>
      </c>
      <c r="O11" s="5"/>
      <c r="P11" s="5"/>
      <c r="Q11" s="5"/>
      <c r="R11" s="5"/>
      <c r="S11" s="5"/>
    </row>
    <row r="12" spans="1:20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</row>
    <row r="13" spans="1:20" ht="22.5">
      <c r="A13" s="1"/>
      <c r="B13" s="382" t="s">
        <v>138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</row>
    <row r="14" spans="1:20" ht="27.75" customHeight="1">
      <c r="A14" s="1"/>
      <c r="B14" s="383" t="s">
        <v>105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</row>
    <row r="15" spans="1:20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</row>
    <row r="16" spans="1:20" ht="30" customHeight="1">
      <c r="A16" s="1"/>
      <c r="B16" s="13" t="s">
        <v>97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1:20" s="33" customFormat="1" ht="52.5" customHeight="1">
      <c r="A17" s="32"/>
      <c r="B17" s="390" t="s">
        <v>105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</row>
    <row r="18" spans="1:20" s="33" customFormat="1" ht="3.75" customHeight="1">
      <c r="A18" s="32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</row>
    <row r="19" spans="1:20" s="33" customFormat="1" ht="30" customHeight="1">
      <c r="A19" s="32"/>
      <c r="B19" s="34" t="s">
        <v>77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2"/>
    </row>
    <row r="20" spans="1:20" s="33" customFormat="1" ht="96" customHeight="1">
      <c r="A20" s="32"/>
      <c r="B20" s="66" t="s">
        <v>105</v>
      </c>
      <c r="C20" s="391" t="s">
        <v>105</v>
      </c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</row>
    <row r="21" spans="1:24" s="33" customFormat="1" ht="3.75" customHeight="1">
      <c r="A21" s="3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X21" s="65"/>
    </row>
    <row r="22" spans="1:24" s="33" customFormat="1" ht="30" customHeight="1">
      <c r="A22" s="32"/>
      <c r="B22" s="34" t="s">
        <v>144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2"/>
      <c r="X22" s="65"/>
    </row>
    <row r="23" spans="1:20" s="33" customFormat="1" ht="122.25" customHeight="1">
      <c r="A23" s="32"/>
      <c r="B23" s="64" t="s">
        <v>105</v>
      </c>
      <c r="C23" s="391" t="s">
        <v>105</v>
      </c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</row>
    <row r="24" spans="1:20" s="33" customFormat="1" ht="3.75" customHeight="1">
      <c r="A24" s="32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</row>
    <row r="25" spans="1:20" s="33" customFormat="1" ht="30" customHeight="1">
      <c r="A25" s="32"/>
      <c r="B25" s="34" t="s">
        <v>78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</row>
    <row r="26" spans="1:20" s="33" customFormat="1" ht="48" customHeight="1">
      <c r="A26" s="32"/>
      <c r="B26" s="374" t="s">
        <v>105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</row>
    <row r="27" spans="1:20" s="33" customFormat="1" ht="3.75" customHeight="1">
      <c r="A27" s="3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</row>
    <row r="28" spans="1:20" s="33" customFormat="1" ht="30" customHeight="1">
      <c r="A28" s="32"/>
      <c r="B28" s="34" t="s">
        <v>79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</row>
    <row r="29" spans="1:20" s="33" customFormat="1" ht="78" customHeight="1">
      <c r="A29" s="32"/>
      <c r="B29" s="374" t="s">
        <v>105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</row>
    <row r="30" spans="1:20" s="33" customFormat="1" ht="3.75" customHeight="1">
      <c r="A30" s="3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</row>
    <row r="31" spans="1:20" s="33" customFormat="1" ht="30" customHeight="1">
      <c r="A31" s="32"/>
      <c r="B31" s="34" t="s">
        <v>80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2"/>
    </row>
    <row r="32" spans="1:20" s="33" customFormat="1" ht="22.5" customHeight="1">
      <c r="A32" s="32"/>
      <c r="B32" s="36"/>
      <c r="C32" s="37" t="s">
        <v>94</v>
      </c>
      <c r="D32" s="388" t="s">
        <v>105</v>
      </c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8" t="s">
        <v>2</v>
      </c>
      <c r="Q32" s="388" t="s">
        <v>105</v>
      </c>
      <c r="R32" s="376"/>
      <c r="S32" s="376"/>
      <c r="T32" s="376"/>
    </row>
    <row r="33" spans="1:20" s="33" customFormat="1" ht="22.5" customHeight="1">
      <c r="A33" s="32"/>
      <c r="B33" s="39"/>
      <c r="C33" s="40" t="s">
        <v>93</v>
      </c>
      <c r="D33" s="41"/>
      <c r="E33" s="41"/>
      <c r="F33" s="373"/>
      <c r="G33" s="373"/>
      <c r="H33" s="373"/>
      <c r="I33" s="373"/>
      <c r="J33" s="373"/>
      <c r="K33" s="373"/>
      <c r="L33" s="373"/>
      <c r="M33" s="373"/>
      <c r="N33" s="373"/>
      <c r="O33" s="39"/>
      <c r="P33" s="38" t="s">
        <v>3</v>
      </c>
      <c r="Q33" s="389" t="s">
        <v>105</v>
      </c>
      <c r="R33" s="389"/>
      <c r="S33" s="389"/>
      <c r="T33" s="389"/>
    </row>
    <row r="34" spans="1:20" s="33" customFormat="1" ht="30" customHeight="1">
      <c r="A34" s="32"/>
      <c r="B34" s="34" t="s">
        <v>81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2"/>
    </row>
    <row r="35" spans="1:20" s="33" customFormat="1" ht="18" customHeight="1">
      <c r="A35" s="32"/>
      <c r="B35" s="36"/>
      <c r="C35" s="42" t="s">
        <v>94</v>
      </c>
      <c r="D35" s="388" t="s">
        <v>105</v>
      </c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8" t="s">
        <v>2</v>
      </c>
      <c r="Q35" s="376"/>
      <c r="R35" s="376"/>
      <c r="S35" s="376"/>
      <c r="T35" s="376"/>
    </row>
    <row r="36" spans="1:20" s="33" customFormat="1" ht="18" customHeight="1">
      <c r="A36" s="32"/>
      <c r="B36" s="36"/>
      <c r="C36" s="42" t="s">
        <v>93</v>
      </c>
      <c r="D36" s="3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</row>
    <row r="37" spans="1:20" s="33" customFormat="1" ht="18" customHeight="1">
      <c r="A37" s="32"/>
      <c r="B37" s="36"/>
      <c r="C37" s="43" t="s">
        <v>95</v>
      </c>
      <c r="D37" s="36"/>
      <c r="E37" s="36"/>
      <c r="F37" s="36"/>
      <c r="G37" s="36"/>
      <c r="H37" s="375" t="s">
        <v>105</v>
      </c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</row>
    <row r="38" spans="1:20" s="33" customFormat="1" ht="18" customHeight="1">
      <c r="A38" s="32"/>
      <c r="B38" s="36"/>
      <c r="C38" s="43" t="s">
        <v>96</v>
      </c>
      <c r="D38" s="36"/>
      <c r="E38" s="36"/>
      <c r="F38" s="36"/>
      <c r="G38" s="36"/>
      <c r="H38" s="36"/>
      <c r="I38" s="375" t="s">
        <v>105</v>
      </c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</row>
    <row r="39" spans="1:20" s="33" customFormat="1" ht="7.5" customHeight="1">
      <c r="A39" s="3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44"/>
    </row>
    <row r="40" spans="1:20" s="33" customFormat="1" ht="18" customHeight="1">
      <c r="A40" s="32"/>
      <c r="B40" s="36"/>
      <c r="C40" s="42" t="s">
        <v>94</v>
      </c>
      <c r="D40" s="376" t="s">
        <v>105</v>
      </c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8" t="s">
        <v>2</v>
      </c>
      <c r="Q40" s="376"/>
      <c r="R40" s="376"/>
      <c r="S40" s="376"/>
      <c r="T40" s="376"/>
    </row>
    <row r="41" spans="1:20" s="33" customFormat="1" ht="18" customHeight="1">
      <c r="A41" s="32"/>
      <c r="B41" s="36"/>
      <c r="C41" s="42" t="s">
        <v>93</v>
      </c>
      <c r="D41" s="3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</row>
    <row r="42" spans="1:20" s="33" customFormat="1" ht="18" customHeight="1">
      <c r="A42" s="32"/>
      <c r="B42" s="36"/>
      <c r="C42" s="43" t="s">
        <v>95</v>
      </c>
      <c r="D42" s="36"/>
      <c r="E42" s="36"/>
      <c r="F42" s="36"/>
      <c r="G42" s="36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</row>
    <row r="43" spans="1:20" s="33" customFormat="1" ht="18" customHeight="1">
      <c r="A43" s="32"/>
      <c r="B43" s="36"/>
      <c r="C43" s="43" t="s">
        <v>96</v>
      </c>
      <c r="D43" s="36"/>
      <c r="E43" s="36"/>
      <c r="F43" s="36"/>
      <c r="G43" s="36"/>
      <c r="H43" s="36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</row>
    <row r="44" spans="1:20" s="33" customFormat="1" ht="7.5" customHeight="1">
      <c r="A44" s="3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44"/>
    </row>
    <row r="45" spans="1:20" s="33" customFormat="1" ht="18" customHeight="1">
      <c r="A45" s="32"/>
      <c r="B45" s="36"/>
      <c r="C45" s="42" t="s">
        <v>94</v>
      </c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8" t="s">
        <v>2</v>
      </c>
      <c r="Q45" s="376"/>
      <c r="R45" s="376"/>
      <c r="S45" s="376"/>
      <c r="T45" s="376"/>
    </row>
    <row r="46" spans="1:20" s="33" customFormat="1" ht="18" customHeight="1">
      <c r="A46" s="32"/>
      <c r="B46" s="36"/>
      <c r="C46" s="42" t="s">
        <v>93</v>
      </c>
      <c r="D46" s="3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</row>
    <row r="47" spans="1:20" s="33" customFormat="1" ht="18" customHeight="1">
      <c r="A47" s="32"/>
      <c r="B47" s="36"/>
      <c r="C47" s="43" t="s">
        <v>95</v>
      </c>
      <c r="D47" s="36"/>
      <c r="E47" s="36"/>
      <c r="F47" s="36"/>
      <c r="G47" s="36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</row>
    <row r="48" spans="1:20" s="33" customFormat="1" ht="18" customHeight="1">
      <c r="A48" s="32"/>
      <c r="B48" s="36"/>
      <c r="C48" s="43" t="s">
        <v>96</v>
      </c>
      <c r="D48" s="36"/>
      <c r="E48" s="36"/>
      <c r="F48" s="36"/>
      <c r="G48" s="36"/>
      <c r="H48" s="36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</row>
    <row r="49" spans="1:20" s="33" customFormat="1" ht="30" customHeight="1">
      <c r="A49" s="32"/>
      <c r="B49" s="45" t="s">
        <v>82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32"/>
    </row>
    <row r="50" spans="1:20" s="33" customFormat="1" ht="34.5" customHeight="1">
      <c r="A50" s="32"/>
      <c r="B50" s="380" t="s">
        <v>105</v>
      </c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</row>
    <row r="51" spans="1:20" s="33" customFormat="1" ht="18" customHeight="1">
      <c r="A51" s="32"/>
      <c r="B51" s="379"/>
      <c r="C51" s="378"/>
      <c r="D51" s="378"/>
      <c r="E51" s="378"/>
      <c r="F51" s="378"/>
      <c r="G51" s="378"/>
      <c r="H51" s="378"/>
      <c r="I51" s="378"/>
      <c r="J51" s="378"/>
      <c r="K51" s="378"/>
      <c r="L51" s="63"/>
      <c r="M51" s="63"/>
      <c r="N51" s="63"/>
      <c r="O51" s="63"/>
      <c r="P51" s="63"/>
      <c r="Q51" s="63"/>
      <c r="R51" s="63"/>
      <c r="S51" s="63"/>
      <c r="T51" s="63"/>
    </row>
    <row r="52" spans="1:20" s="33" customFormat="1" ht="18" customHeight="1">
      <c r="A52" s="32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</row>
    <row r="53" spans="1:20" s="33" customFormat="1" ht="30" customHeight="1">
      <c r="A53" s="32"/>
      <c r="B53" s="45" t="s">
        <v>83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32"/>
    </row>
    <row r="54" spans="1:20" s="33" customFormat="1" ht="24.75" customHeight="1">
      <c r="A54" s="32"/>
      <c r="B54" s="380" t="s">
        <v>105</v>
      </c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</row>
    <row r="55" spans="1:20" s="33" customFormat="1" ht="30" customHeight="1">
      <c r="A55" s="32"/>
      <c r="B55" s="45" t="s">
        <v>101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32"/>
    </row>
    <row r="56" spans="1:20" s="33" customFormat="1" ht="24.75" customHeight="1">
      <c r="A56" s="32"/>
      <c r="B56" s="47"/>
      <c r="C56" s="43" t="s">
        <v>105</v>
      </c>
      <c r="D56" s="47"/>
      <c r="E56" s="47"/>
      <c r="F56" s="370" t="s">
        <v>105</v>
      </c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</row>
    <row r="57" spans="1:20" s="33" customFormat="1" ht="15.75" customHeight="1">
      <c r="A57" s="32"/>
      <c r="B57" s="47"/>
      <c r="C57" s="43" t="s">
        <v>105</v>
      </c>
      <c r="D57" s="47"/>
      <c r="E57" s="47"/>
      <c r="F57" s="377" t="s">
        <v>105</v>
      </c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</row>
    <row r="58" spans="1:20" s="33" customFormat="1" ht="15.75" customHeight="1">
      <c r="A58" s="32"/>
      <c r="B58" s="47"/>
      <c r="C58" s="43" t="s">
        <v>105</v>
      </c>
      <c r="D58" s="47"/>
      <c r="E58" s="47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s="33" customFormat="1" ht="15.75" customHeight="1">
      <c r="A59" s="32"/>
      <c r="B59" s="47"/>
      <c r="C59" s="43" t="s">
        <v>105</v>
      </c>
      <c r="D59" s="47" t="s">
        <v>105</v>
      </c>
      <c r="E59" s="47"/>
      <c r="F59" s="370" t="s">
        <v>105</v>
      </c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</row>
    <row r="60" spans="1:20" s="33" customFormat="1" ht="30" customHeight="1">
      <c r="A60" s="32"/>
      <c r="B60" s="45" t="s">
        <v>102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2"/>
    </row>
    <row r="61" spans="1:20" s="33" customFormat="1" ht="100.5" customHeight="1">
      <c r="A61" s="32"/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</row>
    <row r="62" spans="1:20" s="33" customFormat="1" ht="3.75" customHeight="1">
      <c r="A62" s="32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</row>
    <row r="63" spans="1:20" s="33" customFormat="1" ht="15.75" customHeight="1">
      <c r="A63" s="32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32"/>
    </row>
    <row r="64" spans="1:20" s="33" customFormat="1" ht="15.75" customHeight="1">
      <c r="A64" s="32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32"/>
    </row>
    <row r="65" spans="1:20" s="33" customFormat="1" ht="15.75" customHeight="1">
      <c r="A65" s="32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32"/>
    </row>
    <row r="66" spans="1:20" s="33" customFormat="1" ht="15.75" customHeight="1">
      <c r="A66" s="32"/>
      <c r="T66" s="32"/>
    </row>
    <row r="67" spans="1:20" s="33" customFormat="1" ht="15.75" customHeight="1">
      <c r="A67" s="32"/>
      <c r="T67" s="32"/>
    </row>
    <row r="68" spans="1:20" s="33" customFormat="1" ht="15.75" customHeight="1">
      <c r="A68" s="32"/>
      <c r="T68" s="32"/>
    </row>
    <row r="69" spans="1:20" s="33" customFormat="1" ht="15.75" customHeight="1">
      <c r="A69" s="32"/>
      <c r="T69" s="32"/>
    </row>
    <row r="70" spans="1:20" s="33" customFormat="1" ht="15.75" customHeight="1">
      <c r="A70" s="32"/>
      <c r="T70" s="32"/>
    </row>
    <row r="71" spans="1:20" s="33" customFormat="1" ht="15.75" customHeight="1">
      <c r="A71" s="32"/>
      <c r="T71" s="32"/>
    </row>
    <row r="72" spans="1:20" s="33" customFormat="1" ht="15.75" customHeight="1">
      <c r="A72" s="32"/>
      <c r="T72" s="32"/>
    </row>
    <row r="73" spans="1:20" s="33" customFormat="1" ht="15.75" customHeight="1">
      <c r="A73" s="32"/>
      <c r="T73" s="32"/>
    </row>
    <row r="74" spans="1:20" s="33" customFormat="1" ht="15.75" customHeight="1">
      <c r="A74" s="32"/>
      <c r="T74" s="32"/>
    </row>
    <row r="75" spans="1:20" s="33" customFormat="1" ht="15.75" customHeight="1">
      <c r="A75" s="32"/>
      <c r="T75" s="32"/>
    </row>
    <row r="76" spans="1:20" s="33" customFormat="1" ht="15.75" customHeight="1">
      <c r="A76" s="32"/>
      <c r="T76" s="32"/>
    </row>
    <row r="77" spans="1:20" s="33" customFormat="1" ht="15.75" customHeight="1">
      <c r="A77" s="32"/>
      <c r="T77" s="32"/>
    </row>
    <row r="78" spans="1:20" s="33" customFormat="1" ht="15.75" customHeight="1">
      <c r="A78" s="32"/>
      <c r="T78" s="32"/>
    </row>
    <row r="79" spans="1:20" s="33" customFormat="1" ht="15.75" customHeight="1">
      <c r="A79" s="32"/>
      <c r="T79" s="32"/>
    </row>
    <row r="80" spans="1:20" s="33" customFormat="1" ht="15.75" customHeight="1">
      <c r="A80" s="32"/>
      <c r="T80" s="32"/>
    </row>
    <row r="81" spans="1:20" s="33" customFormat="1" ht="15.75" customHeight="1">
      <c r="A81" s="32"/>
      <c r="T81" s="32"/>
    </row>
    <row r="82" spans="1:20" s="33" customFormat="1" ht="15.75" customHeight="1">
      <c r="A82" s="32"/>
      <c r="T82" s="32"/>
    </row>
    <row r="83" spans="1:20" s="33" customFormat="1" ht="15.75" customHeight="1">
      <c r="A83" s="32"/>
      <c r="T83" s="32"/>
    </row>
    <row r="84" spans="1:20" s="33" customFormat="1" ht="15.75" customHeight="1">
      <c r="A84" s="32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32"/>
    </row>
    <row r="85" spans="1:20" s="33" customFormat="1" ht="15.75" customHeight="1">
      <c r="A85" s="3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32"/>
    </row>
    <row r="86" spans="1:20" s="33" customFormat="1" ht="15.75" customHeight="1">
      <c r="A86" s="32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32"/>
    </row>
    <row r="87" spans="1:20" s="33" customFormat="1" ht="15.75" customHeight="1">
      <c r="A87" s="32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32"/>
    </row>
    <row r="88" spans="1:20" s="33" customFormat="1" ht="15.75" customHeight="1">
      <c r="A88" s="32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32"/>
    </row>
    <row r="89" spans="1:20" s="33" customFormat="1" ht="15.75" customHeight="1">
      <c r="A89" s="32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32"/>
    </row>
    <row r="90" spans="1:20" s="33" customFormat="1" ht="15.75" customHeight="1">
      <c r="A90" s="32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32"/>
    </row>
    <row r="91" spans="1:20" s="33" customFormat="1" ht="15.75" customHeight="1">
      <c r="A91" s="32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32"/>
    </row>
    <row r="92" spans="1:20" s="33" customFormat="1" ht="15.75" customHeight="1">
      <c r="A92" s="32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32"/>
    </row>
    <row r="93" spans="1:20" s="33" customFormat="1" ht="15.75" customHeight="1">
      <c r="A93" s="32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32"/>
    </row>
    <row r="94" spans="1:20" s="33" customFormat="1" ht="15.75" customHeight="1">
      <c r="A94" s="32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32"/>
    </row>
    <row r="95" spans="1:20" s="33" customFormat="1" ht="15.75" customHeight="1">
      <c r="A95" s="32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32"/>
    </row>
    <row r="96" spans="1:20" s="33" customFormat="1" ht="15.75" customHeight="1">
      <c r="A96" s="32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32"/>
    </row>
    <row r="97" spans="1:20" s="33" customFormat="1" ht="15.75" customHeight="1">
      <c r="A97" s="32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32"/>
    </row>
    <row r="98" spans="1:20" s="33" customFormat="1" ht="15.75" customHeight="1">
      <c r="A98" s="32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32"/>
    </row>
    <row r="99" spans="1:20" s="33" customFormat="1" ht="15.75" customHeight="1">
      <c r="A99" s="32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32"/>
    </row>
    <row r="100" spans="1:20" s="33" customFormat="1" ht="15.75" customHeight="1">
      <c r="A100" s="32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32"/>
    </row>
    <row r="101" spans="1:20" s="33" customFormat="1" ht="15.75" customHeight="1">
      <c r="A101" s="32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32"/>
    </row>
    <row r="102" spans="1:20" s="33" customFormat="1" ht="15.75" customHeight="1">
      <c r="A102" s="32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32"/>
    </row>
    <row r="103" spans="1:20" s="33" customFormat="1" ht="15.75" customHeight="1">
      <c r="A103" s="32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32"/>
    </row>
    <row r="104" spans="1:20" s="33" customFormat="1" ht="15.75" customHeight="1">
      <c r="A104" s="32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32"/>
    </row>
    <row r="105" spans="1:20" s="33" customFormat="1" ht="15.75" customHeight="1">
      <c r="A105" s="32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32"/>
    </row>
    <row r="106" spans="1:20" s="33" customFormat="1" ht="15.75" customHeight="1">
      <c r="A106" s="32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32"/>
    </row>
    <row r="107" spans="1:20" s="33" customFormat="1" ht="15.75" customHeight="1">
      <c r="A107" s="32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32"/>
    </row>
    <row r="108" spans="1:20" s="33" customFormat="1" ht="15.75" customHeight="1">
      <c r="A108" s="32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32"/>
    </row>
    <row r="109" spans="1:20" s="33" customFormat="1" ht="15.75" customHeight="1">
      <c r="A109" s="32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32"/>
    </row>
    <row r="110" spans="1:20" s="33" customFormat="1" ht="15.75" customHeight="1">
      <c r="A110" s="32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32"/>
    </row>
    <row r="111" spans="1:20" s="33" customFormat="1" ht="15.75" customHeight="1">
      <c r="A111" s="32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32"/>
    </row>
    <row r="112" spans="1:20" s="33" customFormat="1" ht="15.75" customHeight="1">
      <c r="A112" s="32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32"/>
    </row>
    <row r="113" spans="1:20" s="33" customFormat="1" ht="15.75" customHeight="1">
      <c r="A113" s="32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32"/>
    </row>
    <row r="114" spans="1:20" s="33" customFormat="1" ht="15.75" customHeight="1">
      <c r="A114" s="32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32"/>
    </row>
    <row r="115" spans="1:20" s="33" customFormat="1" ht="15.75" customHeight="1">
      <c r="A115" s="32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32"/>
    </row>
    <row r="116" spans="1:20" s="33" customFormat="1" ht="15">
      <c r="A116" s="32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32"/>
    </row>
    <row r="117" spans="1:20" s="33" customFormat="1" ht="15">
      <c r="A117" s="32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32"/>
    </row>
    <row r="118" spans="1:20" s="33" customFormat="1" ht="15">
      <c r="A118" s="32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32"/>
    </row>
    <row r="119" spans="1:20" s="33" customFormat="1" ht="15">
      <c r="A119" s="32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32"/>
    </row>
    <row r="120" spans="1:20" s="33" customFormat="1" ht="15">
      <c r="A120" s="32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32"/>
    </row>
    <row r="121" spans="1:20" s="33" customFormat="1" ht="15">
      <c r="A121" s="32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32"/>
    </row>
    <row r="122" spans="1:20" s="33" customFormat="1" ht="15">
      <c r="A122" s="32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32"/>
    </row>
    <row r="123" spans="1:20" s="33" customFormat="1" ht="15">
      <c r="A123" s="32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32"/>
    </row>
    <row r="124" spans="1:20" s="33" customFormat="1" ht="15">
      <c r="A124" s="32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32"/>
    </row>
    <row r="125" spans="1:20" s="33" customFormat="1" ht="15">
      <c r="A125" s="32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32"/>
    </row>
    <row r="126" spans="1:20" s="33" customFormat="1" ht="15">
      <c r="A126" s="32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32"/>
    </row>
    <row r="127" spans="1:20" s="33" customFormat="1" ht="15">
      <c r="A127" s="32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32"/>
    </row>
    <row r="128" spans="1:20" s="33" customFormat="1" ht="15">
      <c r="A128" s="32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32"/>
    </row>
    <row r="129" spans="1:20" s="33" customFormat="1" ht="15">
      <c r="A129" s="32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32"/>
    </row>
    <row r="130" spans="1:20" s="33" customFormat="1" ht="15">
      <c r="A130" s="32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32"/>
    </row>
    <row r="131" spans="1:20" s="33" customFormat="1" ht="15">
      <c r="A131" s="32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32"/>
    </row>
    <row r="132" spans="1:20" s="33" customFormat="1" ht="15">
      <c r="A132" s="32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32"/>
    </row>
    <row r="133" spans="1:20" s="33" customFormat="1" ht="15">
      <c r="A133" s="32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32"/>
    </row>
    <row r="134" spans="1:20" s="33" customFormat="1" ht="15">
      <c r="A134" s="32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32"/>
    </row>
    <row r="135" spans="1:20" s="33" customFormat="1" ht="15">
      <c r="A135" s="32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32"/>
    </row>
    <row r="136" spans="1:20" s="33" customFormat="1" ht="15">
      <c r="A136" s="32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32"/>
    </row>
    <row r="137" spans="1:20" s="33" customFormat="1" ht="15">
      <c r="A137" s="32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32"/>
    </row>
    <row r="138" spans="1:20" s="33" customFormat="1" ht="15">
      <c r="A138" s="32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32"/>
    </row>
    <row r="139" spans="1:20" s="33" customFormat="1" ht="15">
      <c r="A139" s="32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32"/>
    </row>
    <row r="140" spans="1:20" s="33" customFormat="1" ht="15">
      <c r="A140" s="32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32"/>
    </row>
    <row r="141" spans="1:20" s="33" customFormat="1" ht="15">
      <c r="A141" s="32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32"/>
    </row>
    <row r="142" spans="1:20" s="33" customFormat="1" ht="15">
      <c r="A142" s="32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32"/>
    </row>
    <row r="143" spans="1:20" s="33" customFormat="1" ht="15">
      <c r="A143" s="32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32"/>
    </row>
    <row r="144" spans="1:20" s="33" customFormat="1" ht="15">
      <c r="A144" s="32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32"/>
    </row>
    <row r="145" spans="1:20" s="33" customFormat="1" ht="15">
      <c r="A145" s="32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32"/>
    </row>
    <row r="146" spans="1:20" s="33" customFormat="1" ht="15">
      <c r="A146" s="32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32"/>
    </row>
    <row r="147" spans="1:20" s="33" customFormat="1" ht="15">
      <c r="A147" s="32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32"/>
    </row>
    <row r="148" spans="1:20" s="33" customFormat="1" ht="15">
      <c r="A148" s="32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32"/>
    </row>
    <row r="149" spans="1:20" s="33" customFormat="1" ht="15">
      <c r="A149" s="32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32"/>
    </row>
    <row r="150" spans="1:20" s="33" customFormat="1" ht="15">
      <c r="A150" s="32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32"/>
    </row>
    <row r="151" spans="1:20" s="33" customFormat="1" ht="15">
      <c r="A151" s="32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32"/>
    </row>
    <row r="152" spans="1:20" s="33" customFormat="1" ht="15">
      <c r="A152" s="32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32"/>
    </row>
    <row r="153" spans="1:20" s="33" customFormat="1" ht="15">
      <c r="A153" s="32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32"/>
    </row>
    <row r="154" spans="1:20" s="33" customFormat="1" ht="15">
      <c r="A154" s="32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32"/>
    </row>
    <row r="155" spans="1:20" s="33" customFormat="1" ht="15">
      <c r="A155" s="32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32"/>
    </row>
    <row r="156" spans="1:20" s="33" customFormat="1" ht="15">
      <c r="A156" s="32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32"/>
    </row>
    <row r="157" spans="1:20" s="33" customFormat="1" ht="15">
      <c r="A157" s="32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32"/>
    </row>
    <row r="158" spans="1:20" s="33" customFormat="1" ht="15">
      <c r="A158" s="32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32"/>
    </row>
    <row r="159" spans="1:20" s="33" customFormat="1" ht="15">
      <c r="A159" s="32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32"/>
    </row>
    <row r="160" spans="1:20" s="33" customFormat="1" ht="15">
      <c r="A160" s="32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32"/>
    </row>
    <row r="161" spans="1:20" s="33" customFormat="1" ht="15">
      <c r="A161" s="32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32"/>
    </row>
    <row r="162" spans="1:20" s="33" customFormat="1" ht="15">
      <c r="A162" s="32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32"/>
    </row>
    <row r="163" spans="1:20" s="33" customFormat="1" ht="15">
      <c r="A163" s="32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32"/>
    </row>
    <row r="164" spans="1:20" s="33" customFormat="1" ht="15">
      <c r="A164" s="32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32"/>
    </row>
    <row r="165" spans="1:20" s="33" customFormat="1" ht="15">
      <c r="A165" s="32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32"/>
    </row>
    <row r="166" spans="1:20" s="33" customFormat="1" ht="15">
      <c r="A166" s="32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32"/>
    </row>
    <row r="167" spans="1:20" s="33" customFormat="1" ht="15">
      <c r="A167" s="32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32"/>
    </row>
    <row r="168" spans="1:20" s="33" customFormat="1" ht="15">
      <c r="A168" s="32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32"/>
    </row>
    <row r="169" spans="1:20" s="33" customFormat="1" ht="15">
      <c r="A169" s="32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32"/>
    </row>
    <row r="170" spans="1:20" s="33" customFormat="1" ht="15">
      <c r="A170" s="32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32"/>
    </row>
    <row r="171" spans="1:20" s="33" customFormat="1" ht="15">
      <c r="A171" s="32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32"/>
    </row>
    <row r="172" spans="1:20" s="33" customFormat="1" ht="15">
      <c r="A172" s="32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32"/>
    </row>
    <row r="173" spans="1:20" s="33" customFormat="1" ht="15">
      <c r="A173" s="32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32"/>
    </row>
    <row r="174" spans="1:20" s="33" customFormat="1" ht="15">
      <c r="A174" s="32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32"/>
    </row>
    <row r="175" spans="1:20" s="33" customFormat="1" ht="15">
      <c r="A175" s="32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32"/>
    </row>
    <row r="176" spans="2:19" s="33" customFormat="1" ht="15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2:19" s="33" customFormat="1" ht="15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2:19" s="33" customFormat="1" ht="15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2:19" s="33" customFormat="1" ht="15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2:19" s="33" customFormat="1" ht="15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2:19" s="33" customFormat="1" ht="15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2:19" s="33" customFormat="1" ht="15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</row>
    <row r="183" spans="2:19" s="33" customFormat="1" ht="15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</row>
    <row r="184" spans="2:19" s="33" customFormat="1" ht="15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</row>
    <row r="185" spans="2:19" s="33" customFormat="1" ht="15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</row>
    <row r="186" spans="2:19" s="33" customFormat="1" ht="15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</row>
    <row r="187" spans="2:19" s="33" customFormat="1" ht="15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</row>
    <row r="188" spans="2:19" s="33" customFormat="1" ht="15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2:19" s="33" customFormat="1" ht="15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</row>
    <row r="190" spans="2:19" s="33" customFormat="1" ht="15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</row>
    <row r="191" spans="2:19" s="33" customFormat="1" ht="15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</row>
    <row r="192" spans="2:19" s="33" customFormat="1" ht="15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</row>
    <row r="193" spans="2:19" s="33" customFormat="1" ht="15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</row>
    <row r="194" spans="2:19" s="33" customFormat="1" ht="15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</row>
    <row r="195" spans="2:19" s="33" customFormat="1" ht="15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</row>
    <row r="196" spans="2:19" s="33" customFormat="1" ht="15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</row>
    <row r="197" spans="2:19" s="33" customFormat="1" ht="15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</row>
    <row r="198" spans="2:19" s="33" customFormat="1" ht="15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</row>
    <row r="199" spans="2:19" s="33" customFormat="1" ht="15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</row>
    <row r="200" spans="2:19" s="33" customFormat="1" ht="15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</row>
    <row r="201" spans="2:19" s="33" customFormat="1" ht="15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</row>
    <row r="202" spans="2:19" s="33" customFormat="1" ht="15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</row>
    <row r="203" spans="2:19" s="33" customFormat="1" ht="15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</row>
    <row r="204" spans="2:19" s="33" customFormat="1" ht="15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</row>
    <row r="205" spans="2:19" s="33" customFormat="1" ht="15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</row>
    <row r="206" spans="2:19" s="33" customFormat="1" ht="15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</row>
    <row r="207" spans="2:19" s="33" customFormat="1" ht="15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</row>
    <row r="208" spans="2:19" s="33" customFormat="1" ht="15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</row>
    <row r="209" spans="2:19" s="33" customFormat="1" ht="15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</row>
    <row r="210" spans="2:19" s="33" customFormat="1" ht="15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</row>
    <row r="211" spans="2:19" s="33" customFormat="1" ht="15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</row>
    <row r="212" spans="2:19" s="33" customFormat="1" ht="15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</row>
    <row r="213" spans="2:19" s="33" customFormat="1" ht="15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</row>
    <row r="214" spans="2:19" s="33" customFormat="1" ht="15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</row>
    <row r="215" spans="2:19" s="33" customFormat="1" ht="15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</row>
    <row r="216" spans="2:19" s="33" customFormat="1" ht="15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</row>
    <row r="217" spans="2:19" s="33" customFormat="1" ht="15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</row>
    <row r="218" spans="2:19" s="33" customFormat="1" ht="15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</row>
    <row r="219" spans="2:19" s="33" customFormat="1" ht="15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</row>
    <row r="220" spans="2:19" s="33" customFormat="1" ht="15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</row>
    <row r="221" spans="2:19" s="33" customFormat="1" ht="15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</row>
    <row r="222" spans="2:19" s="33" customFormat="1" ht="15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</row>
    <row r="223" spans="2:19" s="33" customFormat="1" ht="15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</row>
    <row r="224" spans="2:19" s="33" customFormat="1" ht="15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</row>
    <row r="225" spans="2:19" s="33" customFormat="1" ht="15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</row>
    <row r="226" spans="2:19" s="33" customFormat="1" ht="15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</row>
    <row r="227" spans="2:19" s="33" customFormat="1" ht="15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</row>
    <row r="228" spans="2:19" s="33" customFormat="1" ht="15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</row>
    <row r="229" spans="2:19" s="33" customFormat="1" ht="15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</row>
    <row r="230" spans="2:19" s="33" customFormat="1" ht="15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</row>
    <row r="231" spans="2:19" s="33" customFormat="1" ht="15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</row>
    <row r="232" spans="2:19" s="33" customFormat="1" ht="15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</row>
    <row r="233" spans="2:19" s="33" customFormat="1" ht="15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</row>
    <row r="234" spans="2:19" s="33" customFormat="1" ht="15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</row>
    <row r="235" spans="2:19" s="33" customFormat="1" ht="15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</row>
    <row r="236" spans="2:19" s="33" customFormat="1" ht="15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</row>
    <row r="237" spans="2:19" s="33" customFormat="1" ht="15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</row>
    <row r="238" spans="2:19" s="33" customFormat="1" ht="15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</row>
    <row r="239" spans="2:19" s="33" customFormat="1" ht="15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</row>
    <row r="240" spans="2:19" s="33" customFormat="1" ht="15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</row>
    <row r="241" spans="2:19" s="33" customFormat="1" ht="15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</row>
    <row r="242" spans="2:19" s="33" customFormat="1" ht="15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</row>
    <row r="243" spans="2:19" s="33" customFormat="1" ht="15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</row>
    <row r="244" spans="2:19" s="33" customFormat="1" ht="15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</row>
    <row r="245" spans="2:19" s="33" customFormat="1" ht="15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</row>
    <row r="246" spans="2:19" s="33" customFormat="1" ht="15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</row>
    <row r="247" spans="2:19" s="33" customFormat="1" ht="15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</row>
    <row r="248" spans="2:19" s="33" customFormat="1" ht="15"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</row>
    <row r="249" spans="2:19" s="33" customFormat="1" ht="15"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</row>
    <row r="250" spans="2:19" s="33" customFormat="1" ht="15"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</row>
    <row r="251" spans="2:19" s="33" customFormat="1" ht="15"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</row>
    <row r="252" spans="2:19" s="33" customFormat="1" ht="15"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</row>
    <row r="253" spans="2:19" s="33" customFormat="1" ht="15"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</row>
    <row r="254" spans="2:19" s="33" customFormat="1" ht="15"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</row>
    <row r="255" spans="2:19" s="33" customFormat="1" ht="15"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</row>
    <row r="256" spans="2:19" s="33" customFormat="1" ht="15"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</row>
    <row r="257" spans="2:19" s="33" customFormat="1" ht="15"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</row>
    <row r="258" spans="2:19" s="33" customFormat="1" ht="15"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</row>
    <row r="259" spans="2:19" s="33" customFormat="1" ht="15"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</row>
    <row r="260" spans="2:19" s="33" customFormat="1" ht="15"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</row>
    <row r="261" spans="2:19" s="33" customFormat="1" ht="15"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</row>
    <row r="262" spans="2:19" s="33" customFormat="1" ht="15"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</row>
    <row r="263" spans="2:19" s="33" customFormat="1" ht="15"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</row>
    <row r="264" spans="2:19" s="33" customFormat="1" ht="15"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</row>
    <row r="265" spans="2:19" s="33" customFormat="1" ht="15"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</row>
    <row r="266" spans="2:19" s="33" customFormat="1" ht="15"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</row>
    <row r="267" spans="2:19" s="33" customFormat="1" ht="15"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</row>
    <row r="268" spans="2:19" s="33" customFormat="1" ht="15"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</row>
    <row r="269" spans="2:19" s="33" customFormat="1" ht="15"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</row>
    <row r="270" spans="2:19" s="33" customFormat="1" ht="15"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</row>
    <row r="271" spans="2:19" s="33" customFormat="1" ht="15"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</row>
    <row r="272" spans="2:19" s="33" customFormat="1" ht="15"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</row>
    <row r="273" spans="2:19" s="33" customFormat="1" ht="15"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</row>
    <row r="274" spans="2:19" s="33" customFormat="1" ht="15"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</row>
    <row r="275" spans="2:19" s="33" customFormat="1" ht="15"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</row>
    <row r="276" spans="2:19" s="33" customFormat="1" ht="15"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</row>
    <row r="277" spans="2:19" s="33" customFormat="1" ht="15"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</row>
    <row r="278" spans="2:19" s="33" customFormat="1" ht="15"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</row>
    <row r="279" spans="2:19" s="33" customFormat="1" ht="15"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</row>
    <row r="280" spans="2:19" s="33" customFormat="1" ht="15"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</row>
    <row r="281" spans="2:19" s="33" customFormat="1" ht="15"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</row>
    <row r="282" spans="2:19" s="33" customFormat="1" ht="15"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</row>
    <row r="283" spans="2:19" s="33" customFormat="1" ht="15"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</row>
    <row r="284" spans="2:19" s="33" customFormat="1" ht="15"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</row>
    <row r="285" spans="2:19" s="33" customFormat="1" ht="15"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</row>
    <row r="286" spans="2:19" s="33" customFormat="1" ht="15"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</row>
    <row r="287" spans="2:19" s="33" customFormat="1" ht="15"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</row>
    <row r="288" spans="2:19" s="33" customFormat="1" ht="15"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</row>
    <row r="289" spans="2:19" s="33" customFormat="1" ht="15"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</row>
    <row r="290" spans="2:19" s="33" customFormat="1" ht="15"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</row>
    <row r="291" spans="2:19" s="33" customFormat="1" ht="15"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</row>
    <row r="292" spans="2:19" s="33" customFormat="1" ht="15"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</row>
    <row r="293" spans="2:19" s="33" customFormat="1" ht="15"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</row>
    <row r="294" spans="2:19" s="33" customFormat="1" ht="15"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</row>
    <row r="295" spans="2:19" s="33" customFormat="1" ht="15"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2:19" s="33" customFormat="1" ht="15"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</row>
    <row r="297" spans="2:19" s="33" customFormat="1" ht="15"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</row>
    <row r="298" spans="2:19" s="33" customFormat="1" ht="15"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</row>
    <row r="299" spans="2:19" s="33" customFormat="1" ht="15"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</row>
    <row r="300" spans="2:19" s="33" customFormat="1" ht="15"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</row>
    <row r="301" spans="2:19" s="33" customFormat="1" ht="15"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</row>
    <row r="302" spans="2:19" s="33" customFormat="1" ht="15"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</row>
    <row r="303" spans="2:19" s="33" customFormat="1" ht="15"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</row>
    <row r="304" spans="2:19" s="33" customFormat="1" ht="15"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</row>
    <row r="305" spans="2:19" s="33" customFormat="1" ht="15"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</row>
    <row r="306" spans="2:19" s="33" customFormat="1" ht="15"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</row>
    <row r="307" spans="2:19" s="33" customFormat="1" ht="15"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</row>
    <row r="308" spans="2:19" s="33" customFormat="1" ht="15"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</row>
    <row r="309" spans="2:19" s="33" customFormat="1" ht="15"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</row>
    <row r="310" spans="2:19" s="33" customFormat="1" ht="15"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</row>
    <row r="311" spans="2:19" s="33" customFormat="1" ht="15"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</row>
    <row r="312" spans="2:19" s="33" customFormat="1" ht="15"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</row>
    <row r="313" spans="2:19" s="33" customFormat="1" ht="15"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</row>
    <row r="314" spans="2:19" s="33" customFormat="1" ht="15"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</row>
    <row r="315" spans="2:19" s="33" customFormat="1" ht="15"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</row>
    <row r="316" spans="2:19" s="33" customFormat="1" ht="15"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</row>
    <row r="317" spans="2:19" s="33" customFormat="1" ht="15"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</row>
    <row r="318" spans="2:19" s="33" customFormat="1" ht="15"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</row>
    <row r="319" spans="2:19" s="33" customFormat="1" ht="15"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</row>
    <row r="320" spans="2:19" s="33" customFormat="1" ht="15"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</row>
    <row r="321" spans="2:19" s="33" customFormat="1" ht="15"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</row>
    <row r="322" spans="2:19" s="33" customFormat="1" ht="15"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</row>
    <row r="323" spans="2:19" s="33" customFormat="1" ht="15"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</row>
    <row r="324" spans="2:19" s="33" customFormat="1" ht="15"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</row>
    <row r="325" spans="2:19" s="33" customFormat="1" ht="15"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</row>
    <row r="326" spans="2:19" s="33" customFormat="1" ht="15"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</row>
    <row r="327" spans="2:19" s="33" customFormat="1" ht="15"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</row>
    <row r="328" spans="2:19" s="33" customFormat="1" ht="15"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</row>
    <row r="329" spans="2:19" s="33" customFormat="1" ht="15"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</row>
    <row r="330" spans="2:19" s="33" customFormat="1" ht="15"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</row>
    <row r="331" spans="2:19" s="33" customFormat="1" ht="15"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</row>
    <row r="332" spans="2:19" s="33" customFormat="1" ht="15"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</row>
    <row r="333" spans="2:19" s="33" customFormat="1" ht="15"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</row>
    <row r="334" spans="2:19" s="33" customFormat="1" ht="15"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</row>
    <row r="335" spans="2:19" s="33" customFormat="1" ht="15"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</row>
    <row r="336" spans="2:19" s="33" customFormat="1" ht="15"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</row>
  </sheetData>
  <sheetProtection formatRows="0" selectLockedCells="1"/>
  <mergeCells count="43">
    <mergeCell ref="F56:T56"/>
    <mergeCell ref="B27:T27"/>
    <mergeCell ref="B17:T17"/>
    <mergeCell ref="B26:T26"/>
    <mergeCell ref="B54:T54"/>
    <mergeCell ref="B18:T18"/>
    <mergeCell ref="B24:T24"/>
    <mergeCell ref="B30:T30"/>
    <mergeCell ref="C23:T23"/>
    <mergeCell ref="C20:T20"/>
    <mergeCell ref="B61:T61"/>
    <mergeCell ref="Q32:T32"/>
    <mergeCell ref="Q33:T33"/>
    <mergeCell ref="D32:O32"/>
    <mergeCell ref="Q35:T35"/>
    <mergeCell ref="Q40:T40"/>
    <mergeCell ref="D35:O35"/>
    <mergeCell ref="B52:T52"/>
    <mergeCell ref="Q45:T45"/>
    <mergeCell ref="E46:T46"/>
    <mergeCell ref="B6:T6"/>
    <mergeCell ref="B13:T13"/>
    <mergeCell ref="B14:T14"/>
    <mergeCell ref="B8:T8"/>
    <mergeCell ref="B9:T9"/>
    <mergeCell ref="I11:M11"/>
    <mergeCell ref="B51:K51"/>
    <mergeCell ref="I43:T43"/>
    <mergeCell ref="H47:T47"/>
    <mergeCell ref="I48:T48"/>
    <mergeCell ref="B50:T50"/>
    <mergeCell ref="D40:O40"/>
    <mergeCell ref="D45:O45"/>
    <mergeCell ref="F59:T59"/>
    <mergeCell ref="B62:T62"/>
    <mergeCell ref="F33:N33"/>
    <mergeCell ref="B29:T29"/>
    <mergeCell ref="H37:T37"/>
    <mergeCell ref="I38:T38"/>
    <mergeCell ref="H42:T42"/>
    <mergeCell ref="E41:T41"/>
    <mergeCell ref="E36:T36"/>
    <mergeCell ref="F57:T57"/>
  </mergeCells>
  <dataValidations count="1">
    <dataValidation type="list" allowBlank="1" showInputMessage="1" showErrorMessage="1" sqref="B9:T9">
      <formula1>"Danse Contemporaine, Jaz - New dance,Gymnastique Sportive,Gymnastique Volontaire,Judo-Jujitsu-Taïso,Karaté,Plongée,Rugby,Squash,Tennis,Tennis de table,Tir à l'arc,Triathlon,Bureau"</formula1>
    </dataValidation>
  </dataValidations>
  <printOptions horizontalCentered="1"/>
  <pageMargins left="0.47" right="0.17" top="0.24" bottom="0.15" header="0.5118110236220472" footer="0.2"/>
  <pageSetup horizontalDpi="300" verticalDpi="300" orientation="portrait" paperSize="9" scale="99" r:id="rId4"/>
  <rowBreaks count="2" manualBreakCount="2">
    <brk id="30" min="1" max="19" man="1"/>
    <brk id="54" min="1" max="19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B5" sqref="B5"/>
    </sheetView>
  </sheetViews>
  <sheetFormatPr defaultColWidth="11.421875" defaultRowHeight="12.75"/>
  <sheetData>
    <row r="4" ht="12.75">
      <c r="B4">
        <v>2018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112"/>
  <sheetViews>
    <sheetView showGridLines="0" zoomScalePageLayoutView="0" workbookViewId="0" topLeftCell="A19">
      <selection activeCell="D38" sqref="D38"/>
    </sheetView>
  </sheetViews>
  <sheetFormatPr defaultColWidth="11.421875" defaultRowHeight="12.75"/>
  <cols>
    <col min="1" max="1" width="3.00390625" style="0" customWidth="1"/>
    <col min="2" max="2" width="37.8515625" style="0" customWidth="1"/>
    <col min="3" max="3" width="12.8515625" style="0" customWidth="1"/>
    <col min="4" max="4" width="37.8515625" style="0" customWidth="1"/>
    <col min="5" max="5" width="12.8515625" style="0" customWidth="1"/>
    <col min="6" max="6" width="1.28515625" style="0" customWidth="1"/>
    <col min="7" max="7" width="44.28125" style="0" customWidth="1"/>
  </cols>
  <sheetData>
    <row r="1" spans="2:5" s="33" customFormat="1" ht="33.75" customHeight="1" thickBot="1">
      <c r="B1" s="396" t="s">
        <v>4</v>
      </c>
      <c r="C1" s="396"/>
      <c r="D1" s="396"/>
      <c r="E1" s="396"/>
    </row>
    <row r="2" spans="2:8" s="33" customFormat="1" ht="18.75" customHeight="1" thickBot="1">
      <c r="B2" s="53" t="s">
        <v>5</v>
      </c>
      <c r="C2" s="54" t="s">
        <v>7</v>
      </c>
      <c r="D2" s="53" t="s">
        <v>6</v>
      </c>
      <c r="E2" s="54" t="s">
        <v>7</v>
      </c>
      <c r="G2" s="398" t="s">
        <v>104</v>
      </c>
      <c r="H2" s="400" t="s">
        <v>7</v>
      </c>
    </row>
    <row r="3" spans="2:8" s="33" customFormat="1" ht="15" customHeight="1" thickBot="1">
      <c r="B3" s="404" t="s">
        <v>139</v>
      </c>
      <c r="C3" s="405"/>
      <c r="D3" s="404" t="s">
        <v>140</v>
      </c>
      <c r="E3" s="405"/>
      <c r="G3" s="399"/>
      <c r="H3" s="401"/>
    </row>
    <row r="4" spans="2:8" s="33" customFormat="1" ht="15" customHeight="1">
      <c r="B4" s="258"/>
      <c r="C4" s="259"/>
      <c r="D4" s="213" t="s">
        <v>52</v>
      </c>
      <c r="E4" s="17"/>
      <c r="G4" s="402"/>
      <c r="H4" s="397"/>
    </row>
    <row r="5" spans="2:8" s="33" customFormat="1" ht="15" customHeight="1" thickBot="1">
      <c r="B5" s="260"/>
      <c r="C5" s="261"/>
      <c r="D5" s="214"/>
      <c r="E5" s="14"/>
      <c r="G5" s="393"/>
      <c r="H5" s="395"/>
    </row>
    <row r="6" spans="2:8" s="33" customFormat="1" ht="15" customHeight="1">
      <c r="B6" s="230" t="s">
        <v>141</v>
      </c>
      <c r="C6" s="14"/>
      <c r="D6" s="215" t="s">
        <v>74</v>
      </c>
      <c r="E6" s="18"/>
      <c r="G6" s="403" t="s">
        <v>105</v>
      </c>
      <c r="H6" s="394" t="s">
        <v>105</v>
      </c>
    </row>
    <row r="7" spans="2:8" s="33" customFormat="1" ht="15" customHeight="1">
      <c r="B7" s="231" t="s">
        <v>8</v>
      </c>
      <c r="C7" s="14"/>
      <c r="D7" s="217" t="s">
        <v>46</v>
      </c>
      <c r="E7" s="17"/>
      <c r="G7" s="393"/>
      <c r="H7" s="395"/>
    </row>
    <row r="8" spans="2:8" s="33" customFormat="1" ht="15" customHeight="1">
      <c r="B8" s="225" t="s">
        <v>9</v>
      </c>
      <c r="C8" s="15"/>
      <c r="D8" s="217" t="s">
        <v>47</v>
      </c>
      <c r="E8" s="14"/>
      <c r="G8" s="392"/>
      <c r="H8" s="394"/>
    </row>
    <row r="9" spans="1:8" s="33" customFormat="1" ht="21.75" customHeight="1">
      <c r="A9" s="33" t="s">
        <v>105</v>
      </c>
      <c r="B9" s="225" t="s">
        <v>10</v>
      </c>
      <c r="C9" s="15"/>
      <c r="D9" s="406"/>
      <c r="E9" s="14"/>
      <c r="G9" s="393"/>
      <c r="H9" s="395"/>
    </row>
    <row r="10" spans="2:8" s="33" customFormat="1" ht="15" customHeight="1">
      <c r="B10" s="225" t="s">
        <v>11</v>
      </c>
      <c r="C10" s="15"/>
      <c r="D10" s="406"/>
      <c r="E10" s="14"/>
      <c r="G10" s="392"/>
      <c r="H10" s="394"/>
    </row>
    <row r="11" spans="2:8" s="33" customFormat="1" ht="15" customHeight="1">
      <c r="B11" s="244" t="s">
        <v>136</v>
      </c>
      <c r="C11" s="15"/>
      <c r="D11" s="217" t="s">
        <v>48</v>
      </c>
      <c r="E11" s="17"/>
      <c r="G11" s="393"/>
      <c r="H11" s="395"/>
    </row>
    <row r="12" spans="2:8" s="33" customFormat="1" ht="15" customHeight="1" thickBot="1">
      <c r="B12" s="227" t="s">
        <v>105</v>
      </c>
      <c r="C12" s="16"/>
      <c r="D12" s="217" t="s">
        <v>49</v>
      </c>
      <c r="E12" s="17"/>
      <c r="G12" s="392"/>
      <c r="H12" s="394"/>
    </row>
    <row r="13" spans="2:8" s="33" customFormat="1" ht="15" customHeight="1">
      <c r="B13" s="223" t="s">
        <v>12</v>
      </c>
      <c r="C13" s="14"/>
      <c r="D13" s="215" t="s">
        <v>142</v>
      </c>
      <c r="E13" s="264"/>
      <c r="G13" s="393"/>
      <c r="H13" s="395"/>
    </row>
    <row r="14" spans="2:8" s="33" customFormat="1" ht="15" customHeight="1">
      <c r="B14" s="225" t="s">
        <v>13</v>
      </c>
      <c r="C14" s="17"/>
      <c r="D14" s="216" t="s">
        <v>75</v>
      </c>
      <c r="E14" s="265"/>
      <c r="G14" s="392"/>
      <c r="H14" s="394"/>
    </row>
    <row r="15" spans="2:8" s="33" customFormat="1" ht="15" customHeight="1">
      <c r="B15" s="225" t="s">
        <v>14</v>
      </c>
      <c r="C15" s="17"/>
      <c r="D15" s="216" t="s">
        <v>41</v>
      </c>
      <c r="E15" s="244"/>
      <c r="G15" s="393"/>
      <c r="H15" s="395"/>
    </row>
    <row r="16" spans="2:8" s="33" customFormat="1" ht="15" customHeight="1">
      <c r="B16" s="244" t="s">
        <v>15</v>
      </c>
      <c r="C16" s="17"/>
      <c r="D16" s="406"/>
      <c r="E16" s="244"/>
      <c r="G16" s="392"/>
      <c r="H16" s="394"/>
    </row>
    <row r="17" spans="2:8" s="33" customFormat="1" ht="15" customHeight="1" thickBot="1">
      <c r="B17" s="233" t="s">
        <v>105</v>
      </c>
      <c r="C17" s="14"/>
      <c r="D17" s="406"/>
      <c r="E17" s="265"/>
      <c r="G17" s="393"/>
      <c r="H17" s="395"/>
    </row>
    <row r="18" spans="2:8" s="33" customFormat="1" ht="15" customHeight="1">
      <c r="B18" s="234" t="s">
        <v>16</v>
      </c>
      <c r="C18" s="18"/>
      <c r="D18" s="216" t="s">
        <v>42</v>
      </c>
      <c r="E18" s="244"/>
      <c r="G18" s="392"/>
      <c r="H18" s="394"/>
    </row>
    <row r="19" spans="2:8" s="33" customFormat="1" ht="15" customHeight="1">
      <c r="B19" s="232" t="s">
        <v>17</v>
      </c>
      <c r="C19" s="17"/>
      <c r="D19" s="250"/>
      <c r="E19" s="244"/>
      <c r="G19" s="393"/>
      <c r="H19" s="395"/>
    </row>
    <row r="20" spans="2:8" s="33" customFormat="1" ht="15" customHeight="1">
      <c r="B20" s="232" t="s">
        <v>18</v>
      </c>
      <c r="C20" s="17"/>
      <c r="D20" s="250"/>
      <c r="E20" s="265"/>
      <c r="G20" s="392"/>
      <c r="H20" s="394"/>
    </row>
    <row r="21" spans="2:8" s="33" customFormat="1" ht="15" customHeight="1">
      <c r="B21" s="232" t="s">
        <v>19</v>
      </c>
      <c r="C21" s="17"/>
      <c r="D21" s="216" t="s">
        <v>43</v>
      </c>
      <c r="E21" s="244"/>
      <c r="G21" s="393"/>
      <c r="H21" s="395"/>
    </row>
    <row r="22" spans="2:8" s="33" customFormat="1" ht="15" customHeight="1">
      <c r="B22" s="232" t="s">
        <v>15</v>
      </c>
      <c r="C22" s="17"/>
      <c r="D22" s="250"/>
      <c r="E22" s="244"/>
      <c r="G22" s="392"/>
      <c r="H22" s="394"/>
    </row>
    <row r="23" spans="2:8" s="33" customFormat="1" ht="15" customHeight="1" thickBot="1">
      <c r="B23" s="233"/>
      <c r="C23" s="14"/>
      <c r="D23" s="250"/>
      <c r="E23" s="266"/>
      <c r="G23" s="393"/>
      <c r="H23" s="395"/>
    </row>
    <row r="24" spans="2:8" s="33" customFormat="1" ht="15" customHeight="1">
      <c r="B24" s="234" t="s">
        <v>20</v>
      </c>
      <c r="C24" s="18"/>
      <c r="D24" s="216" t="s">
        <v>44</v>
      </c>
      <c r="E24" s="266"/>
      <c r="G24" s="392"/>
      <c r="H24" s="394"/>
    </row>
    <row r="25" spans="2:8" s="33" customFormat="1" ht="15" customHeight="1">
      <c r="B25" s="232" t="s">
        <v>21</v>
      </c>
      <c r="C25" s="17"/>
      <c r="D25" s="250"/>
      <c r="E25" s="266"/>
      <c r="G25" s="393"/>
      <c r="H25" s="395"/>
    </row>
    <row r="26" spans="2:8" s="33" customFormat="1" ht="15" customHeight="1">
      <c r="B26" s="232" t="s">
        <v>22</v>
      </c>
      <c r="C26" s="17"/>
      <c r="D26" s="250"/>
      <c r="E26" s="266"/>
      <c r="G26" s="392"/>
      <c r="H26" s="394"/>
    </row>
    <row r="27" spans="2:8" s="33" customFormat="1" ht="15" customHeight="1">
      <c r="B27" s="233"/>
      <c r="C27" s="14"/>
      <c r="D27" s="216" t="s">
        <v>45</v>
      </c>
      <c r="E27" s="266"/>
      <c r="G27" s="393"/>
      <c r="H27" s="395"/>
    </row>
    <row r="28" spans="2:8" s="33" customFormat="1" ht="15" customHeight="1">
      <c r="B28" s="232" t="s">
        <v>23</v>
      </c>
      <c r="C28" s="17"/>
      <c r="D28" s="250"/>
      <c r="E28" s="266"/>
      <c r="G28" s="392"/>
      <c r="H28" s="394"/>
    </row>
    <row r="29" spans="2:8" s="33" customFormat="1" ht="15" customHeight="1" thickBot="1">
      <c r="B29" s="232" t="s">
        <v>24</v>
      </c>
      <c r="C29" s="17"/>
      <c r="D29" s="251"/>
      <c r="E29" s="270"/>
      <c r="G29" s="393"/>
      <c r="H29" s="395"/>
    </row>
    <row r="30" spans="2:8" s="33" customFormat="1" ht="15" customHeight="1">
      <c r="B30" s="232" t="s">
        <v>25</v>
      </c>
      <c r="C30" s="17"/>
      <c r="D30" s="215" t="s">
        <v>50</v>
      </c>
      <c r="E30" s="19"/>
      <c r="G30" s="392"/>
      <c r="H30" s="394"/>
    </row>
    <row r="31" spans="2:8" s="33" customFormat="1" ht="15" customHeight="1">
      <c r="B31" s="232" t="s">
        <v>26</v>
      </c>
      <c r="C31" s="17"/>
      <c r="D31" s="217" t="s">
        <v>30</v>
      </c>
      <c r="E31" s="14"/>
      <c r="G31" s="393"/>
      <c r="H31" s="395"/>
    </row>
    <row r="32" spans="2:8" s="33" customFormat="1" ht="15" customHeight="1">
      <c r="B32" s="232" t="s">
        <v>27</v>
      </c>
      <c r="C32" s="17"/>
      <c r="D32" s="406"/>
      <c r="E32" s="14"/>
      <c r="G32" s="392"/>
      <c r="H32" s="394"/>
    </row>
    <row r="33" spans="2:8" s="33" customFormat="1" ht="15" customHeight="1">
      <c r="B33" s="232" t="s">
        <v>28</v>
      </c>
      <c r="C33" s="17"/>
      <c r="D33" s="406"/>
      <c r="E33" s="14"/>
      <c r="G33" s="393"/>
      <c r="H33" s="395"/>
    </row>
    <row r="34" spans="2:8" s="33" customFormat="1" ht="15" customHeight="1">
      <c r="B34" s="232" t="s">
        <v>29</v>
      </c>
      <c r="C34" s="17"/>
      <c r="D34" s="406"/>
      <c r="E34" s="14"/>
      <c r="G34" s="392"/>
      <c r="H34" s="394"/>
    </row>
    <row r="35" spans="2:8" s="33" customFormat="1" ht="15" customHeight="1" thickBot="1">
      <c r="B35" s="232" t="s">
        <v>103</v>
      </c>
      <c r="C35" s="17"/>
      <c r="D35" s="406"/>
      <c r="E35" s="23"/>
      <c r="G35" s="393"/>
      <c r="H35" s="395"/>
    </row>
    <row r="36" spans="2:8" s="33" customFormat="1" ht="15" customHeight="1">
      <c r="B36" s="234" t="s">
        <v>62</v>
      </c>
      <c r="C36" s="19"/>
      <c r="D36" s="406"/>
      <c r="E36" s="14"/>
      <c r="G36" s="392"/>
      <c r="H36" s="394"/>
    </row>
    <row r="37" spans="2:8" s="33" customFormat="1" ht="15" customHeight="1" thickBot="1">
      <c r="B37" s="232" t="s">
        <v>30</v>
      </c>
      <c r="C37" s="20"/>
      <c r="D37" s="217"/>
      <c r="E37" s="14"/>
      <c r="G37" s="393"/>
      <c r="H37" s="395"/>
    </row>
    <row r="38" spans="2:8" s="33" customFormat="1" ht="15" customHeight="1">
      <c r="B38" s="233"/>
      <c r="C38" s="14"/>
      <c r="D38" s="215" t="s">
        <v>51</v>
      </c>
      <c r="E38" s="18"/>
      <c r="G38" s="392"/>
      <c r="H38" s="394"/>
    </row>
    <row r="39" spans="2:8" s="33" customFormat="1" ht="15" customHeight="1" thickBot="1">
      <c r="B39" s="232" t="s">
        <v>31</v>
      </c>
      <c r="C39" s="17"/>
      <c r="D39" s="217" t="s">
        <v>53</v>
      </c>
      <c r="E39" s="17"/>
      <c r="G39" s="393"/>
      <c r="H39" s="395"/>
    </row>
    <row r="40" spans="2:8" s="33" customFormat="1" ht="15" customHeight="1">
      <c r="B40" s="234" t="s">
        <v>32</v>
      </c>
      <c r="C40" s="18"/>
      <c r="D40" s="217" t="s">
        <v>54</v>
      </c>
      <c r="E40" s="17"/>
      <c r="G40" s="392"/>
      <c r="H40" s="394"/>
    </row>
    <row r="41" spans="2:8" s="33" customFormat="1" ht="15" customHeight="1">
      <c r="B41" s="232" t="s">
        <v>33</v>
      </c>
      <c r="C41" s="17"/>
      <c r="D41" s="217" t="s">
        <v>55</v>
      </c>
      <c r="E41" s="17"/>
      <c r="G41" s="393"/>
      <c r="H41" s="395"/>
    </row>
    <row r="42" spans="2:8" s="33" customFormat="1" ht="15" customHeight="1" thickBot="1">
      <c r="B42" s="407"/>
      <c r="C42" s="14"/>
      <c r="D42" s="217" t="s">
        <v>56</v>
      </c>
      <c r="E42" s="17"/>
      <c r="G42" s="392"/>
      <c r="H42" s="394"/>
    </row>
    <row r="43" spans="2:8" s="33" customFormat="1" ht="15" customHeight="1">
      <c r="B43" s="407"/>
      <c r="C43" s="14"/>
      <c r="D43" s="267" t="s">
        <v>57</v>
      </c>
      <c r="E43" s="269"/>
      <c r="G43" s="393"/>
      <c r="H43" s="395"/>
    </row>
    <row r="44" spans="2:8" s="33" customFormat="1" ht="15" customHeight="1" thickBot="1">
      <c r="B44" s="408"/>
      <c r="C44" s="14"/>
      <c r="D44" s="409"/>
      <c r="E44" s="244"/>
      <c r="G44" s="392"/>
      <c r="H44" s="394"/>
    </row>
    <row r="45" spans="2:8" s="33" customFormat="1" ht="15" customHeight="1">
      <c r="B45" s="234" t="s">
        <v>34</v>
      </c>
      <c r="C45" s="21"/>
      <c r="D45" s="409"/>
      <c r="E45" s="244"/>
      <c r="G45" s="393"/>
      <c r="H45" s="395"/>
    </row>
    <row r="46" spans="2:8" s="33" customFormat="1" ht="15" customHeight="1">
      <c r="B46" s="232" t="s">
        <v>35</v>
      </c>
      <c r="C46" s="17"/>
      <c r="D46" s="268" t="s">
        <v>58</v>
      </c>
      <c r="E46" s="265"/>
      <c r="G46" s="392"/>
      <c r="H46" s="394"/>
    </row>
    <row r="47" spans="2:8" s="33" customFormat="1" ht="15" customHeight="1">
      <c r="B47" s="232" t="s">
        <v>98</v>
      </c>
      <c r="C47" s="17"/>
      <c r="D47" s="268"/>
      <c r="E47" s="265"/>
      <c r="G47" s="393"/>
      <c r="H47" s="395"/>
    </row>
    <row r="48" spans="2:8" s="33" customFormat="1" ht="15" customHeight="1">
      <c r="B48" s="232" t="s">
        <v>99</v>
      </c>
      <c r="C48" s="17"/>
      <c r="D48" s="221"/>
      <c r="E48" s="266"/>
      <c r="G48" s="392"/>
      <c r="H48" s="394"/>
    </row>
    <row r="49" spans="2:8" s="33" customFormat="1" ht="15" customHeight="1" thickBot="1">
      <c r="B49" s="232" t="s">
        <v>100</v>
      </c>
      <c r="C49" s="17"/>
      <c r="D49" s="221"/>
      <c r="E49" s="270"/>
      <c r="G49" s="393"/>
      <c r="H49" s="395"/>
    </row>
    <row r="50" spans="2:8" s="33" customFormat="1" ht="15" customHeight="1" thickBot="1">
      <c r="B50" s="235" t="s">
        <v>36</v>
      </c>
      <c r="C50" s="22">
        <f>SUM(C6:C49)</f>
        <v>0</v>
      </c>
      <c r="D50" s="218" t="s">
        <v>59</v>
      </c>
      <c r="E50" s="22">
        <f>SUM(E4:E49)</f>
        <v>0</v>
      </c>
      <c r="G50" s="392"/>
      <c r="H50" s="394"/>
    </row>
    <row r="51" spans="2:8" s="33" customFormat="1" ht="15" customHeight="1">
      <c r="B51" s="230" t="s">
        <v>38</v>
      </c>
      <c r="C51" s="14"/>
      <c r="D51" s="262" t="s">
        <v>60</v>
      </c>
      <c r="E51" s="264"/>
      <c r="G51" s="393"/>
      <c r="H51" s="395"/>
    </row>
    <row r="52" spans="2:8" s="33" customFormat="1" ht="15" customHeight="1">
      <c r="B52" s="230" t="s">
        <v>37</v>
      </c>
      <c r="C52" s="14"/>
      <c r="D52" s="263"/>
      <c r="E52" s="11"/>
      <c r="G52" s="392"/>
      <c r="H52" s="394"/>
    </row>
    <row r="53" spans="2:8" s="33" customFormat="1" ht="15" customHeight="1">
      <c r="B53" s="232" t="s">
        <v>88</v>
      </c>
      <c r="C53" s="17"/>
      <c r="D53" s="263" t="s">
        <v>89</v>
      </c>
      <c r="E53" s="265"/>
      <c r="G53" s="393"/>
      <c r="H53" s="395"/>
    </row>
    <row r="54" spans="2:8" ht="12.75">
      <c r="B54" s="232" t="s">
        <v>39</v>
      </c>
      <c r="C54" s="17"/>
      <c r="D54" s="263" t="s">
        <v>92</v>
      </c>
      <c r="E54" s="265"/>
      <c r="G54" s="245"/>
      <c r="H54" s="246"/>
    </row>
    <row r="55" spans="2:8" ht="13.5" thickBot="1">
      <c r="B55" s="232" t="s">
        <v>40</v>
      </c>
      <c r="C55" s="17">
        <f>Bénévoles!B39</f>
        <v>0</v>
      </c>
      <c r="D55" s="263" t="s">
        <v>61</v>
      </c>
      <c r="E55" s="265">
        <f>C55</f>
        <v>0</v>
      </c>
      <c r="G55" s="247"/>
      <c r="H55" s="248"/>
    </row>
    <row r="56" spans="2:5" ht="13.5" thickBot="1">
      <c r="B56" s="235" t="s">
        <v>0</v>
      </c>
      <c r="C56" s="22">
        <f>SUM(C50:C55)</f>
        <v>0</v>
      </c>
      <c r="D56" s="218" t="s">
        <v>0</v>
      </c>
      <c r="E56" s="22">
        <f>SUM(E50:E55)</f>
        <v>0</v>
      </c>
    </row>
    <row r="57" spans="2:5" ht="12.75">
      <c r="B57" s="6"/>
      <c r="C57" s="6"/>
      <c r="D57" s="6"/>
      <c r="E57" s="6"/>
    </row>
    <row r="58" spans="2:5" ht="12.75">
      <c r="B58" s="6"/>
      <c r="C58" s="6"/>
      <c r="D58" s="6"/>
      <c r="E58" s="6"/>
    </row>
    <row r="59" spans="2:5" ht="15.75">
      <c r="B59" s="317" t="s">
        <v>84</v>
      </c>
      <c r="C59" s="6"/>
      <c r="D59" s="6"/>
      <c r="E59" s="318">
        <f>C50-E50</f>
        <v>0</v>
      </c>
    </row>
    <row r="60" spans="2:5" ht="12.75">
      <c r="B60" s="6"/>
      <c r="C60" s="6"/>
      <c r="D60" s="6"/>
      <c r="E60" s="6"/>
    </row>
    <row r="61" spans="2:5" ht="12.75">
      <c r="B61" s="6"/>
      <c r="C61" s="6"/>
      <c r="D61" s="6"/>
      <c r="E61" s="6"/>
    </row>
    <row r="62" spans="2:5" ht="12.75">
      <c r="B62" s="6"/>
      <c r="C62" s="6"/>
      <c r="D62" s="6"/>
      <c r="E62" s="6"/>
    </row>
    <row r="63" spans="2:5" ht="12.75">
      <c r="B63" s="6"/>
      <c r="C63" s="6"/>
      <c r="D63" s="6"/>
      <c r="E63" s="6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  <row r="76" spans="2:5" ht="12.75">
      <c r="B76" s="7"/>
      <c r="C76" s="7"/>
      <c r="D76" s="7"/>
      <c r="E76" s="7"/>
    </row>
    <row r="77" spans="2:5" ht="12.75">
      <c r="B77" s="7"/>
      <c r="C77" s="7"/>
      <c r="D77" s="7"/>
      <c r="E77" s="7"/>
    </row>
    <row r="78" spans="2:5" ht="12.75">
      <c r="B78" s="7"/>
      <c r="C78" s="7"/>
      <c r="D78" s="7"/>
      <c r="E78" s="7"/>
    </row>
    <row r="79" spans="2:5" ht="12.75">
      <c r="B79" s="7"/>
      <c r="C79" s="7"/>
      <c r="D79" s="7"/>
      <c r="E79" s="7"/>
    </row>
    <row r="80" spans="2:5" ht="12.75">
      <c r="B80" s="7"/>
      <c r="C80" s="7"/>
      <c r="D80" s="7"/>
      <c r="E80" s="7"/>
    </row>
    <row r="81" spans="2:5" ht="12.75">
      <c r="B81" s="7"/>
      <c r="C81" s="7"/>
      <c r="D81" s="7"/>
      <c r="E81" s="7"/>
    </row>
    <row r="82" spans="2:5" ht="12.75">
      <c r="B82" s="7"/>
      <c r="C82" s="7"/>
      <c r="D82" s="7"/>
      <c r="E82" s="7"/>
    </row>
    <row r="83" spans="2:5" ht="12.75">
      <c r="B83" s="7"/>
      <c r="C83" s="7"/>
      <c r="D83" s="7"/>
      <c r="E83" s="7"/>
    </row>
    <row r="84" spans="2:5" ht="12.75">
      <c r="B84" s="7"/>
      <c r="C84" s="7"/>
      <c r="D84" s="7"/>
      <c r="E84" s="7"/>
    </row>
    <row r="85" spans="2:5" ht="12.75">
      <c r="B85" s="7"/>
      <c r="C85" s="7"/>
      <c r="D85" s="7"/>
      <c r="E85" s="7"/>
    </row>
    <row r="86" spans="2:5" ht="12.75">
      <c r="B86" s="7"/>
      <c r="C86" s="7"/>
      <c r="D86" s="7"/>
      <c r="E86" s="7"/>
    </row>
    <row r="87" spans="2:5" ht="12.75">
      <c r="B87" s="7"/>
      <c r="C87" s="7"/>
      <c r="D87" s="7"/>
      <c r="E87" s="7"/>
    </row>
    <row r="88" spans="2:5" ht="12.75">
      <c r="B88" s="7"/>
      <c r="C88" s="7"/>
      <c r="D88" s="7"/>
      <c r="E88" s="7"/>
    </row>
    <row r="89" spans="2:5" ht="12.75">
      <c r="B89" s="7"/>
      <c r="C89" s="7"/>
      <c r="D89" s="7"/>
      <c r="E89" s="7"/>
    </row>
    <row r="90" spans="2:5" ht="12.75">
      <c r="B90" s="7"/>
      <c r="C90" s="7"/>
      <c r="D90" s="7"/>
      <c r="E90" s="7"/>
    </row>
    <row r="91" spans="2:5" ht="12.75">
      <c r="B91" s="7"/>
      <c r="C91" s="7"/>
      <c r="D91" s="7"/>
      <c r="E91" s="7"/>
    </row>
    <row r="92" spans="2:5" ht="12.75">
      <c r="B92" s="7"/>
      <c r="C92" s="7"/>
      <c r="D92" s="7"/>
      <c r="E92" s="7"/>
    </row>
    <row r="93" spans="2:5" ht="12.75">
      <c r="B93" s="7"/>
      <c r="C93" s="7"/>
      <c r="D93" s="7"/>
      <c r="E93" s="7"/>
    </row>
    <row r="94" spans="2:5" ht="12.75">
      <c r="B94" s="7"/>
      <c r="C94" s="7"/>
      <c r="D94" s="7"/>
      <c r="E94" s="7"/>
    </row>
    <row r="95" spans="2:5" ht="12.75">
      <c r="B95" s="7"/>
      <c r="C95" s="7"/>
      <c r="D95" s="7"/>
      <c r="E95" s="7"/>
    </row>
    <row r="96" spans="2:5" ht="12.75">
      <c r="B96" s="7"/>
      <c r="C96" s="7"/>
      <c r="D96" s="7"/>
      <c r="E96" s="7"/>
    </row>
    <row r="97" spans="2:5" ht="12.75">
      <c r="B97" s="7"/>
      <c r="C97" s="7"/>
      <c r="D97" s="7"/>
      <c r="E97" s="7"/>
    </row>
    <row r="98" spans="2:5" ht="12.75">
      <c r="B98" s="7"/>
      <c r="C98" s="7"/>
      <c r="D98" s="7"/>
      <c r="E98" s="7"/>
    </row>
    <row r="99" spans="2:5" ht="12.75">
      <c r="B99" s="7"/>
      <c r="C99" s="7"/>
      <c r="D99" s="7"/>
      <c r="E99" s="7"/>
    </row>
    <row r="100" spans="2:5" ht="12.75">
      <c r="B100" s="7"/>
      <c r="C100" s="7"/>
      <c r="D100" s="7"/>
      <c r="E100" s="7"/>
    </row>
    <row r="101" spans="2:5" ht="12.75">
      <c r="B101" s="7"/>
      <c r="C101" s="7"/>
      <c r="D101" s="7"/>
      <c r="E101" s="7"/>
    </row>
    <row r="102" spans="2:5" ht="12.75">
      <c r="B102" s="7"/>
      <c r="C102" s="7"/>
      <c r="D102" s="7"/>
      <c r="E102" s="7"/>
    </row>
    <row r="103" spans="2:5" ht="12.75">
      <c r="B103" s="7"/>
      <c r="C103" s="7"/>
      <c r="D103" s="7"/>
      <c r="E103" s="7"/>
    </row>
    <row r="104" spans="2:5" ht="12.75">
      <c r="B104" s="7"/>
      <c r="C104" s="7"/>
      <c r="D104" s="7"/>
      <c r="E104" s="7"/>
    </row>
    <row r="105" spans="2:5" ht="12.75">
      <c r="B105" s="7"/>
      <c r="C105" s="7"/>
      <c r="D105" s="7"/>
      <c r="E105" s="7"/>
    </row>
    <row r="106" spans="2:5" ht="12.75">
      <c r="B106" s="7"/>
      <c r="C106" s="7"/>
      <c r="D106" s="7"/>
      <c r="E106" s="7"/>
    </row>
    <row r="107" spans="2:5" ht="12.75">
      <c r="B107" s="7"/>
      <c r="C107" s="7"/>
      <c r="D107" s="7"/>
      <c r="E107" s="7"/>
    </row>
    <row r="108" spans="2:5" ht="12.75">
      <c r="B108" s="7"/>
      <c r="C108" s="7"/>
      <c r="D108" s="7"/>
      <c r="E108" s="7"/>
    </row>
    <row r="109" spans="2:5" ht="12.75">
      <c r="B109" s="7"/>
      <c r="C109" s="7"/>
      <c r="D109" s="7"/>
      <c r="E109" s="7"/>
    </row>
    <row r="110" spans="2:5" ht="12.75">
      <c r="B110" s="7"/>
      <c r="C110" s="7"/>
      <c r="D110" s="7"/>
      <c r="E110" s="7"/>
    </row>
    <row r="111" spans="2:5" ht="12.75">
      <c r="B111" s="7"/>
      <c r="C111" s="7"/>
      <c r="D111" s="7"/>
      <c r="E111" s="7"/>
    </row>
    <row r="112" spans="2:5" ht="12.75">
      <c r="B112" s="7"/>
      <c r="C112" s="7"/>
      <c r="D112" s="7"/>
      <c r="E112" s="7"/>
    </row>
  </sheetData>
  <sheetProtection selectLockedCells="1"/>
  <mergeCells count="60">
    <mergeCell ref="B3:C3"/>
    <mergeCell ref="D3:E3"/>
    <mergeCell ref="D9:D10"/>
    <mergeCell ref="D16:D17"/>
    <mergeCell ref="D32:D36"/>
    <mergeCell ref="B42:B44"/>
    <mergeCell ref="D44:D45"/>
    <mergeCell ref="G20:G21"/>
    <mergeCell ref="H20:H21"/>
    <mergeCell ref="G8:G9"/>
    <mergeCell ref="G10:G11"/>
    <mergeCell ref="G12:G13"/>
    <mergeCell ref="G14:G15"/>
    <mergeCell ref="H14:H15"/>
    <mergeCell ref="G16:G17"/>
    <mergeCell ref="H16:H17"/>
    <mergeCell ref="G18:G19"/>
    <mergeCell ref="B1:E1"/>
    <mergeCell ref="H4:H5"/>
    <mergeCell ref="H6:H7"/>
    <mergeCell ref="H8:H9"/>
    <mergeCell ref="H10:H11"/>
    <mergeCell ref="H12:H13"/>
    <mergeCell ref="G2:G3"/>
    <mergeCell ref="H2:H3"/>
    <mergeCell ref="G4:G5"/>
    <mergeCell ref="G6:G7"/>
    <mergeCell ref="H18:H19"/>
    <mergeCell ref="G36:G37"/>
    <mergeCell ref="H36:H37"/>
    <mergeCell ref="G22:G23"/>
    <mergeCell ref="H22:H23"/>
    <mergeCell ref="G24:G25"/>
    <mergeCell ref="H24:H25"/>
    <mergeCell ref="G26:G27"/>
    <mergeCell ref="H26:H27"/>
    <mergeCell ref="G28:G29"/>
    <mergeCell ref="H28:H29"/>
    <mergeCell ref="G30:G31"/>
    <mergeCell ref="H30:H31"/>
    <mergeCell ref="G32:G33"/>
    <mergeCell ref="H32:H33"/>
    <mergeCell ref="G34:G35"/>
    <mergeCell ref="H34:H35"/>
    <mergeCell ref="G52:G53"/>
    <mergeCell ref="H52:H53"/>
    <mergeCell ref="G38:G39"/>
    <mergeCell ref="H38:H39"/>
    <mergeCell ref="G40:G41"/>
    <mergeCell ref="H40:H41"/>
    <mergeCell ref="G48:G49"/>
    <mergeCell ref="H48:H49"/>
    <mergeCell ref="G50:G51"/>
    <mergeCell ref="H50:H51"/>
    <mergeCell ref="G42:G43"/>
    <mergeCell ref="H42:H43"/>
    <mergeCell ref="G44:G45"/>
    <mergeCell ref="H44:H45"/>
    <mergeCell ref="G46:G47"/>
    <mergeCell ref="H46:H47"/>
  </mergeCells>
  <printOptions horizontalCentered="1"/>
  <pageMargins left="0.15748031496062992" right="0.11811023622047245" top="0.15748031496062992" bottom="0.2362204724409449" header="0.11811023622047245" footer="0.1968503937007874"/>
  <pageSetup fitToHeight="1" fitToWidth="1" horizontalDpi="1200" verticalDpi="12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6:T38"/>
  <sheetViews>
    <sheetView showGridLines="0" zoomScalePageLayoutView="0" workbookViewId="0" topLeftCell="A22">
      <selection activeCell="B7" sqref="B7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10.140625" style="0" customWidth="1"/>
    <col min="4" max="4" width="8.7109375" style="0" customWidth="1"/>
    <col min="5" max="5" width="7.28125" style="0" customWidth="1"/>
    <col min="6" max="6" width="8.00390625" style="0" customWidth="1"/>
    <col min="7" max="7" width="9.421875" style="0" customWidth="1"/>
    <col min="8" max="15" width="7.140625" style="0" customWidth="1"/>
  </cols>
  <sheetData>
    <row r="1" s="33" customFormat="1" ht="12.75"/>
    <row r="2" s="33" customFormat="1" ht="12.75"/>
    <row r="3" s="33" customFormat="1" ht="12.75"/>
    <row r="4" s="33" customFormat="1" ht="12.75"/>
    <row r="5" s="33" customFormat="1" ht="12.75"/>
    <row r="6" spans="2:13" s="33" customFormat="1" ht="18">
      <c r="B6" s="410" t="str">
        <f>"Exercice "&amp;Param!B4</f>
        <v>Exercice 2018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</row>
    <row r="7" s="33" customFormat="1" ht="12.75"/>
    <row r="8" s="33" customFormat="1" ht="12.75"/>
    <row r="9" spans="2:13" s="33" customFormat="1" ht="20.25" customHeight="1">
      <c r="B9" s="411" t="s">
        <v>91</v>
      </c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</row>
    <row r="10" spans="2:20" s="55" customFormat="1" ht="20.25" customHeight="1"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34"/>
      <c r="N10" s="334"/>
      <c r="O10" s="334"/>
      <c r="P10" s="334"/>
      <c r="Q10" s="334"/>
      <c r="R10" s="334"/>
      <c r="S10" s="334"/>
      <c r="T10" s="334"/>
    </row>
    <row r="11" s="33" customFormat="1" ht="12.75"/>
    <row r="12" spans="2:13" s="33" customFormat="1" ht="25.5">
      <c r="B12" s="414" t="s">
        <v>63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</row>
    <row r="13" s="33" customFormat="1" ht="12.75"/>
    <row r="14" spans="1:13" s="33" customFormat="1" ht="22.5">
      <c r="A14" s="32"/>
      <c r="B14" s="415" t="s">
        <v>73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</row>
    <row r="15" spans="2:13" s="33" customFormat="1" ht="44.25" customHeight="1">
      <c r="B15" s="416" t="str">
        <f>Projet!B14</f>
        <v> 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</row>
    <row r="16" s="33" customFormat="1" ht="15.75" customHeight="1"/>
    <row r="17" spans="2:10" s="33" customFormat="1" ht="21.75" customHeight="1">
      <c r="B17" s="56" t="s">
        <v>64</v>
      </c>
      <c r="C17" s="56"/>
      <c r="D17" s="56"/>
      <c r="E17" s="56"/>
      <c r="F17" s="57"/>
      <c r="G17" s="12"/>
      <c r="H17" s="417" t="s">
        <v>105</v>
      </c>
      <c r="I17" s="417"/>
      <c r="J17" s="417"/>
    </row>
    <row r="18" s="33" customFormat="1" ht="15.75" customHeight="1"/>
    <row r="19" spans="2:5" s="33" customFormat="1" ht="37.5" customHeight="1">
      <c r="B19" s="58" t="s">
        <v>86</v>
      </c>
      <c r="C19" s="59"/>
      <c r="D19" s="59"/>
      <c r="E19" s="59"/>
    </row>
    <row r="20" spans="2:11" s="33" customFormat="1" ht="18.75" customHeight="1">
      <c r="B20" s="60" t="s">
        <v>66</v>
      </c>
      <c r="C20" s="60"/>
      <c r="D20" s="60"/>
      <c r="E20" s="412" t="s">
        <v>105</v>
      </c>
      <c r="F20" s="412"/>
      <c r="G20" s="412"/>
      <c r="H20" s="60" t="s">
        <v>65</v>
      </c>
      <c r="I20" s="413"/>
      <c r="J20" s="413"/>
      <c r="K20" s="413"/>
    </row>
    <row r="21" spans="2:13" s="33" customFormat="1" ht="18.75" customHeight="1">
      <c r="B21" s="60" t="s">
        <v>67</v>
      </c>
      <c r="C21" s="412" t="s">
        <v>105</v>
      </c>
      <c r="D21" s="412"/>
      <c r="E21" s="412"/>
      <c r="F21" s="412"/>
      <c r="G21" s="412"/>
      <c r="H21" s="412"/>
      <c r="I21" s="412"/>
      <c r="J21" s="412"/>
      <c r="K21" s="412"/>
      <c r="L21" s="412"/>
      <c r="M21" s="412"/>
    </row>
    <row r="22" spans="2:6" s="33" customFormat="1" ht="30" customHeight="1">
      <c r="B22" s="60" t="s">
        <v>68</v>
      </c>
      <c r="C22" s="60"/>
      <c r="D22" s="60"/>
      <c r="E22" s="60"/>
      <c r="F22" s="61"/>
    </row>
    <row r="23" spans="2:13" s="33" customFormat="1" ht="18.75" customHeight="1">
      <c r="B23" s="418" t="s">
        <v>105</v>
      </c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</row>
    <row r="24" spans="2:13" s="33" customFormat="1" ht="3.75" customHeight="1"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</row>
    <row r="25" spans="2:6" s="33" customFormat="1" ht="30" customHeight="1">
      <c r="B25" s="60" t="s">
        <v>85</v>
      </c>
      <c r="C25" s="62"/>
      <c r="D25" s="62"/>
      <c r="E25" s="62"/>
      <c r="F25" s="61"/>
    </row>
    <row r="26" spans="2:13" s="33" customFormat="1" ht="18.75" customHeight="1">
      <c r="B26" s="418" t="s">
        <v>105</v>
      </c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</row>
    <row r="27" spans="2:13" s="33" customFormat="1" ht="3.75" customHeight="1"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</row>
    <row r="28" spans="2:6" s="33" customFormat="1" ht="30" customHeight="1">
      <c r="B28" s="60" t="s">
        <v>69</v>
      </c>
      <c r="C28" s="60"/>
      <c r="D28" s="60"/>
      <c r="E28" s="60"/>
      <c r="F28" s="61"/>
    </row>
    <row r="29" spans="2:13" s="33" customFormat="1" ht="18.75" customHeight="1">
      <c r="B29" s="418" t="s">
        <v>105</v>
      </c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</row>
    <row r="30" spans="2:13" s="33" customFormat="1" ht="3.75" customHeight="1"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</row>
    <row r="31" spans="2:6" s="33" customFormat="1" ht="18.75" customHeight="1">
      <c r="B31" s="58" t="s">
        <v>87</v>
      </c>
      <c r="C31" s="58"/>
      <c r="D31" s="58"/>
      <c r="E31" s="58"/>
      <c r="F31" s="61"/>
    </row>
    <row r="32" spans="2:6" s="33" customFormat="1" ht="18.75" customHeight="1">
      <c r="B32" s="60" t="s">
        <v>70</v>
      </c>
      <c r="C32" s="60"/>
      <c r="D32" s="60"/>
      <c r="E32" s="60"/>
      <c r="F32" s="61"/>
    </row>
    <row r="33" spans="2:6" s="33" customFormat="1" ht="30" customHeight="1">
      <c r="B33" s="60" t="s">
        <v>71</v>
      </c>
      <c r="C33" s="60"/>
      <c r="D33" s="60"/>
      <c r="E33" s="60"/>
      <c r="F33" s="61"/>
    </row>
    <row r="34" spans="2:13" s="33" customFormat="1" ht="18.75" customHeight="1"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</row>
    <row r="35" spans="2:6" s="33" customFormat="1" ht="30" customHeight="1">
      <c r="B35" s="60" t="s">
        <v>72</v>
      </c>
      <c r="C35" s="60"/>
      <c r="D35" s="60"/>
      <c r="E35" s="60"/>
      <c r="F35" s="61"/>
    </row>
    <row r="36" spans="2:13" s="33" customFormat="1" ht="18.75" customHeight="1"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</row>
    <row r="37" spans="2:6" ht="18.75" customHeight="1">
      <c r="B37" s="10"/>
      <c r="C37" s="10"/>
      <c r="D37" s="10"/>
      <c r="E37" s="10"/>
      <c r="F37" s="10"/>
    </row>
    <row r="38" spans="2:6" ht="18.75" customHeight="1">
      <c r="B38" s="10"/>
      <c r="C38" s="10"/>
      <c r="D38" s="10"/>
      <c r="E38" s="10"/>
      <c r="F38" s="10"/>
    </row>
    <row r="39" ht="18.75" customHeight="1"/>
    <row r="40" ht="18" customHeight="1"/>
    <row r="41" ht="18" customHeight="1"/>
    <row r="42" ht="18" customHeight="1"/>
    <row r="43" ht="16.5" customHeight="1"/>
    <row r="44" ht="15.75" customHeight="1"/>
    <row r="45" ht="18" customHeight="1"/>
    <row r="46" ht="18" customHeight="1"/>
    <row r="47" ht="18" customHeight="1"/>
    <row r="48" ht="18" customHeight="1"/>
    <row r="49" ht="15" customHeight="1"/>
    <row r="50" ht="18" customHeight="1"/>
    <row r="51" ht="18" customHeight="1"/>
    <row r="52" ht="15.75" customHeight="1"/>
    <row r="53" ht="18" customHeight="1"/>
    <row r="54" ht="18" customHeight="1"/>
    <row r="55" ht="18" customHeight="1"/>
    <row r="56" ht="15.75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5.75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</sheetData>
  <sheetProtection formatRows="0" selectLockedCells="1"/>
  <mergeCells count="18">
    <mergeCell ref="B36:M36"/>
    <mergeCell ref="B23:M23"/>
    <mergeCell ref="B26:M26"/>
    <mergeCell ref="B29:M29"/>
    <mergeCell ref="B34:M34"/>
    <mergeCell ref="B24:M24"/>
    <mergeCell ref="B27:M27"/>
    <mergeCell ref="B30:M30"/>
    <mergeCell ref="B10:L10"/>
    <mergeCell ref="B6:M6"/>
    <mergeCell ref="B9:M9"/>
    <mergeCell ref="C21:M21"/>
    <mergeCell ref="E20:G20"/>
    <mergeCell ref="I20:K20"/>
    <mergeCell ref="B12:M12"/>
    <mergeCell ref="B14:M14"/>
    <mergeCell ref="B15:M15"/>
    <mergeCell ref="H17:J17"/>
  </mergeCells>
  <dataValidations count="1">
    <dataValidation type="list" allowBlank="1" showInputMessage="1" showErrorMessage="1" sqref="B10:T10">
      <formula1>"Danse Contemporaine, Jaz - New dance,Gymnastique Sportive,Gymnastique Volontaire,Judo-Jujitsu-Taïso,Karaté,Plongée,Rugby,Squash,Tennis,Tennis de table,Tir à l'arc,Triathlon,Bureau"</formula1>
    </dataValidation>
  </dataValidations>
  <printOptions horizontalCentered="1"/>
  <pageMargins left="0.3937007874015748" right="0.3937007874015748" top="0.35433070866141736" bottom="0.2755905511811024" header="0" footer="0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J116"/>
  <sheetViews>
    <sheetView showGridLines="0" zoomScalePageLayoutView="0" workbookViewId="0" topLeftCell="A22">
      <selection activeCell="E46" sqref="E46"/>
    </sheetView>
  </sheetViews>
  <sheetFormatPr defaultColWidth="11.421875" defaultRowHeight="12.75"/>
  <cols>
    <col min="1" max="1" width="1.28515625" style="0" customWidth="1"/>
    <col min="2" max="2" width="37.8515625" style="224" customWidth="1"/>
    <col min="3" max="3" width="10.7109375" style="279" customWidth="1"/>
    <col min="4" max="4" width="37.8515625" style="221" customWidth="1"/>
    <col min="5" max="5" width="10.7109375" style="279" customWidth="1"/>
    <col min="6" max="6" width="1.8515625" style="0" customWidth="1"/>
    <col min="7" max="7" width="37.8515625" style="224" customWidth="1"/>
    <col min="8" max="8" width="12.8515625" style="0" customWidth="1"/>
    <col min="9" max="9" width="37.8515625" style="224" customWidth="1"/>
    <col min="10" max="10" width="12.8515625" style="279" customWidth="1"/>
  </cols>
  <sheetData>
    <row r="1" spans="2:10" ht="24.75" customHeight="1" thickBot="1">
      <c r="B1" s="419" t="s">
        <v>76</v>
      </c>
      <c r="C1" s="419"/>
      <c r="D1" s="419"/>
      <c r="E1" s="419"/>
      <c r="G1" s="420" t="s">
        <v>4</v>
      </c>
      <c r="H1" s="420"/>
      <c r="I1" s="420"/>
      <c r="J1" s="420"/>
    </row>
    <row r="2" spans="2:10" ht="18.75" customHeight="1" thickBot="1">
      <c r="B2" s="229" t="s">
        <v>5</v>
      </c>
      <c r="C2" s="280" t="s">
        <v>7</v>
      </c>
      <c r="D2" s="212" t="s">
        <v>6</v>
      </c>
      <c r="E2" s="280" t="s">
        <v>7</v>
      </c>
      <c r="G2" s="222" t="s">
        <v>5</v>
      </c>
      <c r="H2" s="26" t="s">
        <v>7</v>
      </c>
      <c r="I2" s="222" t="s">
        <v>6</v>
      </c>
      <c r="J2" s="275" t="s">
        <v>7</v>
      </c>
    </row>
    <row r="3" spans="2:10" ht="18.75" customHeight="1">
      <c r="B3" s="404" t="s">
        <v>139</v>
      </c>
      <c r="C3" s="421"/>
      <c r="D3" s="404" t="s">
        <v>140</v>
      </c>
      <c r="E3" s="421"/>
      <c r="G3" s="404" t="s">
        <v>139</v>
      </c>
      <c r="H3" s="421"/>
      <c r="I3" s="404" t="s">
        <v>140</v>
      </c>
      <c r="J3" s="421"/>
    </row>
    <row r="4" spans="2:10" ht="18.75" customHeight="1">
      <c r="B4" s="258"/>
      <c r="C4" s="281"/>
      <c r="D4" s="213" t="s">
        <v>52</v>
      </c>
      <c r="E4" s="17"/>
      <c r="G4" s="258"/>
      <c r="H4" s="259"/>
      <c r="I4" s="213" t="s">
        <v>52</v>
      </c>
      <c r="J4" s="276">
        <f>'Budget prévisionnel'!E4</f>
        <v>0</v>
      </c>
    </row>
    <row r="5" spans="2:10" ht="18.75" customHeight="1" thickBot="1">
      <c r="B5" s="260"/>
      <c r="C5" s="277"/>
      <c r="D5" s="214"/>
      <c r="E5" s="282"/>
      <c r="G5" s="260"/>
      <c r="H5" s="261"/>
      <c r="I5" s="214"/>
      <c r="J5" s="277"/>
    </row>
    <row r="6" spans="2:10" ht="15" customHeight="1">
      <c r="B6" s="230" t="s">
        <v>141</v>
      </c>
      <c r="C6" s="282"/>
      <c r="D6" s="215" t="s">
        <v>74</v>
      </c>
      <c r="E6" s="284"/>
      <c r="G6" s="230" t="s">
        <v>141</v>
      </c>
      <c r="H6" s="27"/>
      <c r="I6" s="215" t="s">
        <v>74</v>
      </c>
      <c r="J6" s="24"/>
    </row>
    <row r="7" spans="2:10" ht="15" customHeight="1">
      <c r="B7" s="231" t="s">
        <v>8</v>
      </c>
      <c r="C7" s="282"/>
      <c r="D7" s="217" t="s">
        <v>46</v>
      </c>
      <c r="E7" s="17"/>
      <c r="G7" s="231" t="s">
        <v>8</v>
      </c>
      <c r="H7" s="27"/>
      <c r="I7" s="217" t="s">
        <v>46</v>
      </c>
      <c r="J7" s="11">
        <f>'Budget prévisionnel'!E6</f>
        <v>0</v>
      </c>
    </row>
    <row r="8" spans="2:10" ht="15" customHeight="1">
      <c r="B8" s="225" t="s">
        <v>9</v>
      </c>
      <c r="C8" s="15">
        <f>'Piéces comptables'!S6</f>
        <v>0</v>
      </c>
      <c r="D8" s="217" t="s">
        <v>47</v>
      </c>
      <c r="E8" s="282"/>
      <c r="G8" s="225" t="s">
        <v>9</v>
      </c>
      <c r="H8" s="25">
        <f>'Budget prévisionnel'!C8</f>
        <v>0</v>
      </c>
      <c r="I8" s="217" t="s">
        <v>47</v>
      </c>
      <c r="J8" s="11"/>
    </row>
    <row r="9" spans="2:10" ht="15" customHeight="1">
      <c r="B9" s="225" t="s">
        <v>10</v>
      </c>
      <c r="C9" s="15">
        <f>'Piéces comptables'!S7</f>
        <v>0</v>
      </c>
      <c r="D9" s="406"/>
      <c r="E9" s="282"/>
      <c r="G9" s="225" t="s">
        <v>10</v>
      </c>
      <c r="H9" s="25">
        <f>'Budget prévisionnel'!C9</f>
        <v>0</v>
      </c>
      <c r="I9" s="406"/>
      <c r="J9" s="11"/>
    </row>
    <row r="10" spans="2:10" ht="15" customHeight="1">
      <c r="B10" s="225" t="s">
        <v>11</v>
      </c>
      <c r="C10" s="15">
        <f>'Piéces comptables'!S8</f>
        <v>0</v>
      </c>
      <c r="D10" s="406"/>
      <c r="E10" s="282"/>
      <c r="G10" s="225" t="s">
        <v>11</v>
      </c>
      <c r="H10" s="25">
        <f>'Budget prévisionnel'!C10</f>
        <v>0</v>
      </c>
      <c r="I10" s="406"/>
      <c r="J10" s="11"/>
    </row>
    <row r="11" spans="2:10" ht="15" customHeight="1">
      <c r="B11" s="244" t="s">
        <v>136</v>
      </c>
      <c r="C11" s="15">
        <f>'Piéces comptables'!S9</f>
        <v>0</v>
      </c>
      <c r="D11" s="217" t="s">
        <v>48</v>
      </c>
      <c r="E11" s="17"/>
      <c r="G11" s="244" t="s">
        <v>145</v>
      </c>
      <c r="H11" s="25">
        <f>'Budget prévisionnel'!C11</f>
        <v>0</v>
      </c>
      <c r="I11" s="217" t="s">
        <v>48</v>
      </c>
      <c r="J11" s="11">
        <f>'Budget prévisionnel'!E7</f>
        <v>0</v>
      </c>
    </row>
    <row r="12" spans="2:10" ht="15" customHeight="1" thickBot="1">
      <c r="B12" s="227" t="s">
        <v>105</v>
      </c>
      <c r="C12" s="283"/>
      <c r="D12" s="217" t="s">
        <v>49</v>
      </c>
      <c r="E12" s="17"/>
      <c r="G12" s="227" t="s">
        <v>105</v>
      </c>
      <c r="H12" s="28"/>
      <c r="I12" s="217" t="s">
        <v>49</v>
      </c>
      <c r="J12" s="11">
        <f>'Budget prévisionnel'!E8</f>
        <v>0</v>
      </c>
    </row>
    <row r="13" spans="2:10" ht="15" customHeight="1">
      <c r="B13" s="223" t="s">
        <v>12</v>
      </c>
      <c r="C13" s="282"/>
      <c r="D13" s="215" t="s">
        <v>142</v>
      </c>
      <c r="E13" s="292"/>
      <c r="G13" s="223" t="s">
        <v>12</v>
      </c>
      <c r="H13" s="27"/>
      <c r="I13" s="215" t="s">
        <v>142</v>
      </c>
      <c r="J13" s="24"/>
    </row>
    <row r="14" spans="2:10" ht="15" customHeight="1">
      <c r="B14" s="225" t="s">
        <v>13</v>
      </c>
      <c r="C14" s="15">
        <f>'Piéces comptables'!S12</f>
        <v>0</v>
      </c>
      <c r="D14" s="216" t="s">
        <v>75</v>
      </c>
      <c r="E14" s="265" t="str">
        <f>'Bilan projet'!H17</f>
        <v> </v>
      </c>
      <c r="G14" s="225" t="s">
        <v>13</v>
      </c>
      <c r="H14" s="11">
        <f>'Budget prévisionnel'!C14</f>
        <v>0</v>
      </c>
      <c r="I14" s="216" t="s">
        <v>75</v>
      </c>
      <c r="J14" s="11">
        <f>'Budget prévisionnel'!E59</f>
        <v>0</v>
      </c>
    </row>
    <row r="15" spans="2:10" ht="15" customHeight="1">
      <c r="B15" s="225" t="s">
        <v>14</v>
      </c>
      <c r="C15" s="15">
        <f>'Piéces comptables'!S13</f>
        <v>0</v>
      </c>
      <c r="D15" s="216" t="s">
        <v>41</v>
      </c>
      <c r="E15" s="290"/>
      <c r="G15" s="225" t="s">
        <v>14</v>
      </c>
      <c r="H15" s="11">
        <f>'Budget prévisionnel'!C15</f>
        <v>0</v>
      </c>
      <c r="I15" s="216" t="s">
        <v>41</v>
      </c>
      <c r="J15" s="11">
        <f>'Budget prévisionnel'!E15</f>
        <v>0</v>
      </c>
    </row>
    <row r="16" spans="2:10" ht="15" customHeight="1">
      <c r="B16" s="244" t="s">
        <v>15</v>
      </c>
      <c r="C16" s="15">
        <f>'Piéces comptables'!S14</f>
        <v>0</v>
      </c>
      <c r="D16" s="406"/>
      <c r="E16" s="290"/>
      <c r="G16" s="244" t="s">
        <v>15</v>
      </c>
      <c r="H16" s="11">
        <f>'Budget prévisionnel'!C16</f>
        <v>0</v>
      </c>
      <c r="I16" s="406"/>
      <c r="J16" s="11" t="s">
        <v>105</v>
      </c>
    </row>
    <row r="17" spans="2:10" ht="15" customHeight="1" thickBot="1">
      <c r="B17" s="233" t="s">
        <v>105</v>
      </c>
      <c r="C17" s="282"/>
      <c r="D17" s="406"/>
      <c r="E17" s="265"/>
      <c r="G17" s="233" t="s">
        <v>105</v>
      </c>
      <c r="H17" s="27"/>
      <c r="I17" s="406"/>
      <c r="J17" s="11"/>
    </row>
    <row r="18" spans="2:10" ht="15" customHeight="1">
      <c r="B18" s="234" t="s">
        <v>16</v>
      </c>
      <c r="C18" s="284"/>
      <c r="D18" s="216" t="s">
        <v>42</v>
      </c>
      <c r="E18" s="290"/>
      <c r="G18" s="234" t="s">
        <v>16</v>
      </c>
      <c r="H18" s="8"/>
      <c r="I18" s="216" t="s">
        <v>42</v>
      </c>
      <c r="J18" s="11">
        <f>'Budget prévisionnel'!E18</f>
        <v>0</v>
      </c>
    </row>
    <row r="19" spans="2:10" ht="15" customHeight="1">
      <c r="B19" s="232" t="s">
        <v>17</v>
      </c>
      <c r="C19" s="15">
        <f>'Piéces comptables'!S17</f>
        <v>0</v>
      </c>
      <c r="D19" s="250"/>
      <c r="E19" s="290"/>
      <c r="G19" s="232" t="s">
        <v>17</v>
      </c>
      <c r="H19" s="11">
        <f>'Budget prévisionnel'!C19</f>
        <v>0</v>
      </c>
      <c r="I19" s="250"/>
      <c r="J19" s="11" t="s">
        <v>105</v>
      </c>
    </row>
    <row r="20" spans="2:10" ht="15" customHeight="1">
      <c r="B20" s="232" t="s">
        <v>18</v>
      </c>
      <c r="C20" s="15">
        <f>'Piéces comptables'!S18</f>
        <v>0</v>
      </c>
      <c r="D20" s="250"/>
      <c r="E20" s="265"/>
      <c r="G20" s="232" t="s">
        <v>18</v>
      </c>
      <c r="H20" s="11">
        <f>'Budget prévisionnel'!C20</f>
        <v>0</v>
      </c>
      <c r="I20" s="250"/>
      <c r="J20" s="11"/>
    </row>
    <row r="21" spans="2:10" ht="15" customHeight="1">
      <c r="B21" s="232" t="s">
        <v>19</v>
      </c>
      <c r="C21" s="15">
        <f>'Piéces comptables'!S19</f>
        <v>0</v>
      </c>
      <c r="D21" s="216" t="s">
        <v>43</v>
      </c>
      <c r="E21" s="290"/>
      <c r="G21" s="232" t="s">
        <v>19</v>
      </c>
      <c r="H21" s="11">
        <f>'Budget prévisionnel'!C21</f>
        <v>0</v>
      </c>
      <c r="I21" s="216" t="s">
        <v>43</v>
      </c>
      <c r="J21" s="11">
        <f>'Budget prévisionnel'!E21</f>
        <v>0</v>
      </c>
    </row>
    <row r="22" spans="2:10" ht="15" customHeight="1">
      <c r="B22" s="232" t="s">
        <v>15</v>
      </c>
      <c r="C22" s="15">
        <f>'Piéces comptables'!S20</f>
        <v>0</v>
      </c>
      <c r="D22" s="250"/>
      <c r="E22" s="290"/>
      <c r="G22" s="232" t="s">
        <v>15</v>
      </c>
      <c r="H22" s="11">
        <f>'Budget prévisionnel'!C22</f>
        <v>0</v>
      </c>
      <c r="I22" s="250"/>
      <c r="J22" s="11" t="s">
        <v>105</v>
      </c>
    </row>
    <row r="23" spans="2:10" ht="15" customHeight="1" thickBot="1">
      <c r="B23" s="233"/>
      <c r="C23" s="282"/>
      <c r="D23" s="250"/>
      <c r="E23" s="293"/>
      <c r="G23" s="233"/>
      <c r="H23" s="27"/>
      <c r="I23" s="250"/>
      <c r="J23" s="11"/>
    </row>
    <row r="24" spans="2:10" ht="15" customHeight="1">
      <c r="B24" s="234" t="s">
        <v>20</v>
      </c>
      <c r="C24" s="284"/>
      <c r="D24" s="216" t="s">
        <v>44</v>
      </c>
      <c r="E24" s="293"/>
      <c r="G24" s="234" t="s">
        <v>20</v>
      </c>
      <c r="H24" s="8"/>
      <c r="I24" s="216" t="s">
        <v>44</v>
      </c>
      <c r="J24" s="11">
        <f>'Budget prévisionnel'!E24</f>
        <v>0</v>
      </c>
    </row>
    <row r="25" spans="2:10" ht="15" customHeight="1">
      <c r="B25" s="232" t="s">
        <v>21</v>
      </c>
      <c r="C25" s="15">
        <f>'Piéces comptables'!S23</f>
        <v>0</v>
      </c>
      <c r="D25" s="250"/>
      <c r="E25" s="293"/>
      <c r="G25" s="232" t="s">
        <v>21</v>
      </c>
      <c r="H25" s="11">
        <f>'Budget prévisionnel'!C25</f>
        <v>0</v>
      </c>
      <c r="I25" s="250"/>
      <c r="J25" s="11"/>
    </row>
    <row r="26" spans="2:10" ht="15" customHeight="1">
      <c r="B26" s="232" t="s">
        <v>22</v>
      </c>
      <c r="C26" s="15">
        <f>'Piéces comptables'!S24</f>
        <v>0</v>
      </c>
      <c r="D26" s="250"/>
      <c r="E26" s="293"/>
      <c r="G26" s="232" t="s">
        <v>22</v>
      </c>
      <c r="H26" s="11">
        <f>'Budget prévisionnel'!C26</f>
        <v>0</v>
      </c>
      <c r="I26" s="250"/>
      <c r="J26" s="11" t="s">
        <v>105</v>
      </c>
    </row>
    <row r="27" spans="2:10" ht="15" customHeight="1">
      <c r="B27" s="233"/>
      <c r="C27" s="282"/>
      <c r="D27" s="216" t="s">
        <v>45</v>
      </c>
      <c r="E27" s="293"/>
      <c r="G27" s="233"/>
      <c r="H27" s="27"/>
      <c r="I27" s="216" t="s">
        <v>45</v>
      </c>
      <c r="J27" s="11">
        <f>'Budget prévisionnel'!E27</f>
        <v>0</v>
      </c>
    </row>
    <row r="28" spans="2:10" ht="15" customHeight="1">
      <c r="B28" s="232" t="s">
        <v>23</v>
      </c>
      <c r="C28" s="15">
        <f>'Piéces comptables'!S26</f>
        <v>0</v>
      </c>
      <c r="D28" s="250"/>
      <c r="E28" s="293"/>
      <c r="G28" s="232" t="s">
        <v>23</v>
      </c>
      <c r="H28" s="11">
        <f>'Budget prévisionnel'!C28</f>
        <v>0</v>
      </c>
      <c r="I28" s="250"/>
      <c r="J28" s="11"/>
    </row>
    <row r="29" spans="2:10" ht="15" customHeight="1" thickBot="1">
      <c r="B29" s="232" t="s">
        <v>24</v>
      </c>
      <c r="C29" s="15">
        <f>'Piéces comptables'!S27</f>
        <v>0</v>
      </c>
      <c r="D29" s="251"/>
      <c r="E29" s="294"/>
      <c r="G29" s="232" t="s">
        <v>24</v>
      </c>
      <c r="H29" s="11">
        <f>'Budget prévisionnel'!C29</f>
        <v>0</v>
      </c>
      <c r="I29" s="251"/>
      <c r="J29" s="203"/>
    </row>
    <row r="30" spans="2:10" ht="15" customHeight="1">
      <c r="B30" s="232" t="s">
        <v>25</v>
      </c>
      <c r="C30" s="15">
        <f>'Piéces comptables'!S28</f>
        <v>0</v>
      </c>
      <c r="D30" s="215" t="s">
        <v>50</v>
      </c>
      <c r="E30" s="19"/>
      <c r="G30" s="232" t="s">
        <v>25</v>
      </c>
      <c r="H30" s="11">
        <f>'Budget prévisionnel'!C30</f>
        <v>0</v>
      </c>
      <c r="I30" s="215" t="s">
        <v>50</v>
      </c>
      <c r="J30" s="24">
        <f>'Budget prévisionnel'!E30</f>
        <v>0</v>
      </c>
    </row>
    <row r="31" spans="2:10" ht="15" customHeight="1">
      <c r="B31" s="232" t="s">
        <v>26</v>
      </c>
      <c r="C31" s="15">
        <f>'Piéces comptables'!S29</f>
        <v>0</v>
      </c>
      <c r="D31" s="217" t="s">
        <v>30</v>
      </c>
      <c r="E31" s="282"/>
      <c r="G31" s="232" t="s">
        <v>26</v>
      </c>
      <c r="H31" s="11">
        <f>'Budget prévisionnel'!C31</f>
        <v>0</v>
      </c>
      <c r="I31" s="217" t="s">
        <v>30</v>
      </c>
      <c r="J31" s="11"/>
    </row>
    <row r="32" spans="2:10" ht="15" customHeight="1">
      <c r="B32" s="232" t="s">
        <v>27</v>
      </c>
      <c r="C32" s="15">
        <f>'Piéces comptables'!S30</f>
        <v>0</v>
      </c>
      <c r="D32" s="406"/>
      <c r="E32" s="282"/>
      <c r="G32" s="232" t="s">
        <v>27</v>
      </c>
      <c r="H32" s="11">
        <f>'Budget prévisionnel'!C32</f>
        <v>0</v>
      </c>
      <c r="I32" s="406"/>
      <c r="J32" s="11"/>
    </row>
    <row r="33" spans="2:10" ht="15" customHeight="1">
      <c r="B33" s="232" t="s">
        <v>28</v>
      </c>
      <c r="C33" s="15">
        <f>'Piéces comptables'!S31</f>
        <v>0</v>
      </c>
      <c r="D33" s="406"/>
      <c r="E33" s="282"/>
      <c r="G33" s="232" t="s">
        <v>28</v>
      </c>
      <c r="H33" s="11">
        <f>'Budget prévisionnel'!C33</f>
        <v>0</v>
      </c>
      <c r="I33" s="406"/>
      <c r="J33" s="11"/>
    </row>
    <row r="34" spans="2:10" ht="15" customHeight="1">
      <c r="B34" s="232" t="s">
        <v>29</v>
      </c>
      <c r="C34" s="15">
        <f>'Piéces comptables'!S32</f>
        <v>0</v>
      </c>
      <c r="D34" s="406"/>
      <c r="E34" s="282"/>
      <c r="G34" s="232" t="s">
        <v>29</v>
      </c>
      <c r="H34" s="11">
        <f>'Budget prévisionnel'!C34</f>
        <v>0</v>
      </c>
      <c r="I34" s="406"/>
      <c r="J34" s="11"/>
    </row>
    <row r="35" spans="2:10" ht="15" customHeight="1" thickBot="1">
      <c r="B35" s="232" t="s">
        <v>103</v>
      </c>
      <c r="C35" s="15">
        <f>'Piéces comptables'!S33</f>
        <v>0</v>
      </c>
      <c r="D35" s="406"/>
      <c r="E35" s="23"/>
      <c r="G35" s="232" t="s">
        <v>103</v>
      </c>
      <c r="H35" s="11">
        <f>'Budget prévisionnel'!C35</f>
        <v>0</v>
      </c>
      <c r="I35" s="406"/>
      <c r="J35" s="11"/>
    </row>
    <row r="36" spans="2:10" ht="15" customHeight="1">
      <c r="B36" s="234" t="s">
        <v>62</v>
      </c>
      <c r="C36" s="289">
        <f>'Piéces comptables'!S34</f>
        <v>0</v>
      </c>
      <c r="D36" s="406"/>
      <c r="E36" s="282"/>
      <c r="G36" s="234" t="s">
        <v>62</v>
      </c>
      <c r="H36" s="24">
        <f>'Budget prévisionnel'!C36</f>
        <v>0</v>
      </c>
      <c r="I36" s="406"/>
      <c r="J36" s="11"/>
    </row>
    <row r="37" spans="2:10" ht="15" customHeight="1" thickBot="1">
      <c r="B37" s="232" t="s">
        <v>30</v>
      </c>
      <c r="C37" s="11"/>
      <c r="D37" s="217"/>
      <c r="E37" s="282"/>
      <c r="G37" s="232" t="s">
        <v>30</v>
      </c>
      <c r="H37" s="9"/>
      <c r="I37" s="217"/>
      <c r="J37" s="203"/>
    </row>
    <row r="38" spans="2:10" ht="15" customHeight="1">
      <c r="B38" s="233"/>
      <c r="C38" s="290"/>
      <c r="D38" s="215" t="s">
        <v>51</v>
      </c>
      <c r="E38" s="284"/>
      <c r="G38" s="233"/>
      <c r="H38" s="27"/>
      <c r="I38" s="215" t="s">
        <v>51</v>
      </c>
      <c r="J38" s="24"/>
    </row>
    <row r="39" spans="2:10" ht="15" customHeight="1" thickBot="1">
      <c r="B39" s="232" t="s">
        <v>31</v>
      </c>
      <c r="C39" s="291">
        <f>'Piéces comptables'!S37</f>
        <v>0</v>
      </c>
      <c r="D39" s="217" t="s">
        <v>53</v>
      </c>
      <c r="E39" s="17"/>
      <c r="G39" s="232" t="s">
        <v>31</v>
      </c>
      <c r="H39" s="11">
        <f>'Budget prévisionnel'!C39</f>
        <v>0</v>
      </c>
      <c r="I39" s="217" t="s">
        <v>53</v>
      </c>
      <c r="J39" s="11">
        <f>'Budget prévisionnel'!E39</f>
        <v>0</v>
      </c>
    </row>
    <row r="40" spans="2:10" ht="15" customHeight="1">
      <c r="B40" s="234" t="s">
        <v>32</v>
      </c>
      <c r="C40" s="15">
        <f>'Piéces comptables'!S38</f>
        <v>0</v>
      </c>
      <c r="D40" s="217" t="s">
        <v>54</v>
      </c>
      <c r="E40" s="17"/>
      <c r="G40" s="234" t="s">
        <v>32</v>
      </c>
      <c r="H40" s="8"/>
      <c r="I40" s="217" t="s">
        <v>54</v>
      </c>
      <c r="J40" s="11">
        <f>'Budget prévisionnel'!E40</f>
        <v>0</v>
      </c>
    </row>
    <row r="41" spans="2:10" ht="15" customHeight="1">
      <c r="B41" s="232" t="s">
        <v>33</v>
      </c>
      <c r="C41" s="17"/>
      <c r="D41" s="217" t="s">
        <v>55</v>
      </c>
      <c r="E41" s="17"/>
      <c r="G41" s="232" t="s">
        <v>33</v>
      </c>
      <c r="H41" s="11">
        <f>'Budget prévisionnel'!C41</f>
        <v>0</v>
      </c>
      <c r="I41" s="217" t="s">
        <v>55</v>
      </c>
      <c r="J41" s="11">
        <f>'Budget prévisionnel'!E41</f>
        <v>0</v>
      </c>
    </row>
    <row r="42" spans="2:10" ht="15" customHeight="1" thickBot="1">
      <c r="B42" s="407"/>
      <c r="C42" s="282"/>
      <c r="D42" s="217" t="s">
        <v>56</v>
      </c>
      <c r="E42" s="17"/>
      <c r="G42" s="407"/>
      <c r="H42" s="27"/>
      <c r="I42" s="217" t="s">
        <v>56</v>
      </c>
      <c r="J42" s="11">
        <f>'Budget prévisionnel'!E42</f>
        <v>0</v>
      </c>
    </row>
    <row r="43" spans="2:10" ht="15" customHeight="1">
      <c r="B43" s="407"/>
      <c r="C43" s="282"/>
      <c r="D43" s="267" t="s">
        <v>57</v>
      </c>
      <c r="E43" s="269"/>
      <c r="G43" s="407"/>
      <c r="H43" s="27"/>
      <c r="I43" s="267" t="s">
        <v>57</v>
      </c>
      <c r="J43" s="24">
        <f>'Budget prévisionnel'!E43</f>
        <v>0</v>
      </c>
    </row>
    <row r="44" spans="2:10" ht="15" customHeight="1" thickBot="1">
      <c r="B44" s="408"/>
      <c r="C44" s="282"/>
      <c r="D44" s="409"/>
      <c r="E44" s="290"/>
      <c r="G44" s="408"/>
      <c r="H44" s="27"/>
      <c r="I44" s="409"/>
      <c r="J44" s="11" t="s">
        <v>105</v>
      </c>
    </row>
    <row r="45" spans="2:10" ht="15" customHeight="1">
      <c r="B45" s="234" t="s">
        <v>34</v>
      </c>
      <c r="C45" s="285"/>
      <c r="D45" s="409"/>
      <c r="E45" s="290"/>
      <c r="G45" s="234" t="s">
        <v>34</v>
      </c>
      <c r="H45" s="8"/>
      <c r="I45" s="409"/>
      <c r="J45" s="11" t="s">
        <v>105</v>
      </c>
    </row>
    <row r="46" spans="2:10" ht="15" customHeight="1">
      <c r="B46" s="232" t="s">
        <v>35</v>
      </c>
      <c r="C46" s="15">
        <f>'Piéces comptables'!S44</f>
        <v>0</v>
      </c>
      <c r="D46" s="268" t="s">
        <v>58</v>
      </c>
      <c r="E46" s="265"/>
      <c r="G46" s="232" t="s">
        <v>35</v>
      </c>
      <c r="H46" s="11">
        <f>'Budget prévisionnel'!C46</f>
        <v>0</v>
      </c>
      <c r="I46" s="268" t="s">
        <v>58</v>
      </c>
      <c r="J46" s="11">
        <f>'Budget prévisionnel'!E46</f>
        <v>0</v>
      </c>
    </row>
    <row r="47" spans="2:10" ht="15" customHeight="1">
      <c r="B47" s="232" t="s">
        <v>98</v>
      </c>
      <c r="C47" s="15">
        <f>'Piéces comptables'!S45</f>
        <v>0</v>
      </c>
      <c r="D47" s="268"/>
      <c r="E47" s="265"/>
      <c r="G47" s="232" t="s">
        <v>98</v>
      </c>
      <c r="H47" s="11">
        <f>'Budget prévisionnel'!C47</f>
        <v>0</v>
      </c>
      <c r="I47" s="268"/>
      <c r="J47" s="11"/>
    </row>
    <row r="48" spans="2:10" ht="15" customHeight="1">
      <c r="B48" s="232" t="s">
        <v>99</v>
      </c>
      <c r="C48" s="15">
        <f>'Piéces comptables'!S46</f>
        <v>0</v>
      </c>
      <c r="E48" s="293"/>
      <c r="G48" s="232" t="s">
        <v>99</v>
      </c>
      <c r="H48" s="11">
        <f>'Budget prévisionnel'!C48</f>
        <v>0</v>
      </c>
      <c r="I48" s="221"/>
      <c r="J48" s="11" t="s">
        <v>105</v>
      </c>
    </row>
    <row r="49" spans="2:10" ht="15" customHeight="1" thickBot="1">
      <c r="B49" s="232" t="s">
        <v>100</v>
      </c>
      <c r="C49" s="15">
        <f>'Piéces comptables'!S47</f>
        <v>0</v>
      </c>
      <c r="E49" s="294"/>
      <c r="G49" s="232" t="s">
        <v>100</v>
      </c>
      <c r="H49" s="11">
        <f>'Budget prévisionnel'!C49</f>
        <v>0</v>
      </c>
      <c r="I49" s="221"/>
      <c r="J49" s="203"/>
    </row>
    <row r="50" spans="2:10" ht="15" customHeight="1" thickBot="1">
      <c r="B50" s="235" t="s">
        <v>36</v>
      </c>
      <c r="C50" s="22">
        <f>SUM(C6:C49)</f>
        <v>0</v>
      </c>
      <c r="D50" s="218" t="s">
        <v>59</v>
      </c>
      <c r="E50" s="22">
        <f>SUM(E4:E49)</f>
        <v>0</v>
      </c>
      <c r="G50" s="235" t="s">
        <v>36</v>
      </c>
      <c r="H50" s="29">
        <f>SUM(H8:H49)</f>
        <v>0</v>
      </c>
      <c r="I50" s="218" t="s">
        <v>59</v>
      </c>
      <c r="J50" s="29">
        <f>SUM(J4:J49)</f>
        <v>0</v>
      </c>
    </row>
    <row r="51" spans="2:10" ht="15" customHeight="1">
      <c r="B51" s="230" t="s">
        <v>38</v>
      </c>
      <c r="C51" s="282"/>
      <c r="D51" s="262" t="s">
        <v>60</v>
      </c>
      <c r="E51" s="292"/>
      <c r="G51" s="230" t="s">
        <v>38</v>
      </c>
      <c r="H51" s="27"/>
      <c r="I51" s="262" t="s">
        <v>60</v>
      </c>
      <c r="J51" s="11"/>
    </row>
    <row r="52" spans="2:10" ht="15" customHeight="1">
      <c r="B52" s="230" t="s">
        <v>37</v>
      </c>
      <c r="C52" s="282"/>
      <c r="D52" s="263"/>
      <c r="E52" s="11"/>
      <c r="G52" s="230" t="s">
        <v>37</v>
      </c>
      <c r="H52" s="27"/>
      <c r="I52" s="263"/>
      <c r="J52" s="11"/>
    </row>
    <row r="53" spans="2:10" ht="15" customHeight="1">
      <c r="B53" s="232" t="s">
        <v>88</v>
      </c>
      <c r="C53" s="17"/>
      <c r="D53" s="263" t="s">
        <v>89</v>
      </c>
      <c r="E53" s="265">
        <f>C53</f>
        <v>0</v>
      </c>
      <c r="G53" s="232" t="s">
        <v>88</v>
      </c>
      <c r="H53" s="11">
        <f>'Budget prévisionnel'!C53</f>
        <v>0</v>
      </c>
      <c r="I53" s="263" t="s">
        <v>89</v>
      </c>
      <c r="J53" s="11">
        <f>'Budget prévisionnel'!E53</f>
        <v>0</v>
      </c>
    </row>
    <row r="54" spans="2:10" ht="15" customHeight="1">
      <c r="B54" s="232" t="s">
        <v>39</v>
      </c>
      <c r="C54" s="17"/>
      <c r="D54" s="263" t="s">
        <v>92</v>
      </c>
      <c r="E54" s="265">
        <f>C54</f>
        <v>0</v>
      </c>
      <c r="G54" s="232" t="s">
        <v>39</v>
      </c>
      <c r="H54" s="11">
        <f>'Budget prévisionnel'!C54</f>
        <v>0</v>
      </c>
      <c r="I54" s="263" t="s">
        <v>92</v>
      </c>
      <c r="J54" s="11">
        <f>'Budget prévisionnel'!E54</f>
        <v>0</v>
      </c>
    </row>
    <row r="55" spans="2:10" ht="15" customHeight="1" thickBot="1">
      <c r="B55" s="232" t="s">
        <v>40</v>
      </c>
      <c r="C55" s="17">
        <f>Bénévoles!B39</f>
        <v>0</v>
      </c>
      <c r="D55" s="263" t="s">
        <v>61</v>
      </c>
      <c r="E55" s="265">
        <f>C55</f>
        <v>0</v>
      </c>
      <c r="G55" s="232" t="s">
        <v>40</v>
      </c>
      <c r="H55" s="11">
        <f>'Budget prévisionnel'!C55</f>
        <v>0</v>
      </c>
      <c r="I55" s="263" t="s">
        <v>61</v>
      </c>
      <c r="J55" s="11">
        <f>'Budget prévisionnel'!E55</f>
        <v>0</v>
      </c>
    </row>
    <row r="56" spans="2:10" ht="15" customHeight="1" thickBot="1">
      <c r="B56" s="235" t="s">
        <v>0</v>
      </c>
      <c r="C56" s="22">
        <f>SUM(C50:C55)</f>
        <v>0</v>
      </c>
      <c r="D56" s="218" t="s">
        <v>0</v>
      </c>
      <c r="E56" s="22">
        <f>SUM(E50:E55)</f>
        <v>0</v>
      </c>
      <c r="G56" s="235" t="s">
        <v>0</v>
      </c>
      <c r="H56" s="29">
        <f>SUM(H50:H55)</f>
        <v>0</v>
      </c>
      <c r="I56" s="218" t="s">
        <v>0</v>
      </c>
      <c r="J56" s="29">
        <f>SUM(J50:J55)</f>
        <v>0</v>
      </c>
    </row>
    <row r="57" spans="2:10" ht="15">
      <c r="B57" s="236"/>
      <c r="C57" s="286"/>
      <c r="D57" s="249"/>
      <c r="E57" s="287"/>
      <c r="G57" s="226"/>
      <c r="H57" s="30"/>
      <c r="I57" s="226"/>
      <c r="J57" s="278"/>
    </row>
    <row r="58" spans="2:10" ht="15.75" customHeight="1">
      <c r="B58" s="422" t="s">
        <v>146</v>
      </c>
      <c r="C58" s="423"/>
      <c r="D58" s="423"/>
      <c r="E58" s="423"/>
      <c r="G58" s="228"/>
      <c r="H58" s="30"/>
      <c r="I58" s="226"/>
      <c r="J58" s="31" t="s">
        <v>105</v>
      </c>
    </row>
    <row r="59" spans="2:5" ht="12.75" customHeight="1">
      <c r="B59" s="423"/>
      <c r="C59" s="423"/>
      <c r="D59" s="423"/>
      <c r="E59" s="423"/>
    </row>
    <row r="60" spans="2:5" ht="12.75" customHeight="1">
      <c r="B60" s="423"/>
      <c r="C60" s="423"/>
      <c r="D60" s="423"/>
      <c r="E60" s="423"/>
    </row>
    <row r="61" spans="2:5" ht="12.75" customHeight="1">
      <c r="B61" s="423"/>
      <c r="C61" s="423"/>
      <c r="D61" s="423"/>
      <c r="E61" s="423"/>
    </row>
    <row r="62" spans="2:5" ht="12.75">
      <c r="B62" s="236"/>
      <c r="C62" s="286"/>
      <c r="D62" s="219"/>
      <c r="E62" s="286"/>
    </row>
    <row r="63" spans="2:5" ht="12.75">
      <c r="B63" s="236"/>
      <c r="C63" s="286"/>
      <c r="D63" s="219"/>
      <c r="E63" s="286"/>
    </row>
    <row r="64" spans="2:5" ht="12.75">
      <c r="B64" s="236"/>
      <c r="C64" s="286"/>
      <c r="D64" s="219"/>
      <c r="E64" s="286"/>
    </row>
    <row r="65" spans="2:5" ht="12.75">
      <c r="B65" s="236"/>
      <c r="C65" s="286"/>
      <c r="D65" s="219"/>
      <c r="E65" s="286"/>
    </row>
    <row r="66" spans="2:5" ht="12.75">
      <c r="B66" s="236"/>
      <c r="C66" s="286"/>
      <c r="D66" s="220"/>
      <c r="E66" s="288"/>
    </row>
    <row r="67" spans="2:5" ht="12.75">
      <c r="B67" s="236"/>
      <c r="C67" s="286"/>
      <c r="D67" s="220"/>
      <c r="E67" s="288"/>
    </row>
    <row r="68" spans="2:5" ht="12.75">
      <c r="B68" s="237"/>
      <c r="C68" s="288"/>
      <c r="D68" s="220"/>
      <c r="E68" s="288"/>
    </row>
    <row r="69" spans="2:5" ht="12.75">
      <c r="B69" s="237"/>
      <c r="C69" s="288"/>
      <c r="D69" s="220"/>
      <c r="E69" s="288"/>
    </row>
    <row r="70" spans="2:5" ht="12.75">
      <c r="B70" s="237"/>
      <c r="C70" s="288"/>
      <c r="D70" s="220"/>
      <c r="E70" s="288"/>
    </row>
    <row r="71" spans="2:5" ht="12.75">
      <c r="B71" s="237"/>
      <c r="C71" s="288"/>
      <c r="D71" s="220"/>
      <c r="E71" s="288"/>
    </row>
    <row r="72" spans="2:5" ht="12.75">
      <c r="B72" s="237"/>
      <c r="C72" s="288"/>
      <c r="D72" s="220"/>
      <c r="E72" s="288"/>
    </row>
    <row r="73" spans="2:5" ht="12.75">
      <c r="B73" s="237"/>
      <c r="C73" s="288"/>
      <c r="D73" s="220"/>
      <c r="E73" s="288"/>
    </row>
    <row r="74" spans="2:5" ht="12.75">
      <c r="B74" s="237"/>
      <c r="C74" s="288"/>
      <c r="D74" s="220"/>
      <c r="E74" s="288"/>
    </row>
    <row r="75" spans="2:5" ht="12.75">
      <c r="B75" s="237"/>
      <c r="C75" s="288"/>
      <c r="D75" s="220"/>
      <c r="E75" s="288"/>
    </row>
    <row r="76" spans="2:5" ht="12.75">
      <c r="B76" s="237"/>
      <c r="C76" s="288"/>
      <c r="D76" s="220"/>
      <c r="E76" s="288"/>
    </row>
    <row r="77" spans="2:5" ht="12.75">
      <c r="B77" s="237"/>
      <c r="C77" s="288"/>
      <c r="D77" s="220"/>
      <c r="E77" s="288"/>
    </row>
    <row r="78" spans="2:5" ht="12.75">
      <c r="B78" s="237"/>
      <c r="C78" s="288"/>
      <c r="D78" s="220"/>
      <c r="E78" s="288"/>
    </row>
    <row r="79" spans="2:5" ht="12.75">
      <c r="B79" s="237"/>
      <c r="C79" s="288"/>
      <c r="D79" s="220"/>
      <c r="E79" s="288"/>
    </row>
    <row r="80" spans="2:5" ht="12.75">
      <c r="B80" s="237"/>
      <c r="C80" s="288"/>
      <c r="D80" s="220"/>
      <c r="E80" s="288"/>
    </row>
    <row r="81" spans="2:5" ht="12.75">
      <c r="B81" s="237"/>
      <c r="C81" s="288"/>
      <c r="D81" s="220"/>
      <c r="E81" s="288"/>
    </row>
    <row r="82" spans="2:5" ht="12.75">
      <c r="B82" s="237"/>
      <c r="C82" s="288"/>
      <c r="D82" s="220"/>
      <c r="E82" s="288"/>
    </row>
    <row r="83" spans="2:5" ht="12.75">
      <c r="B83" s="237"/>
      <c r="C83" s="288"/>
      <c r="D83" s="220"/>
      <c r="E83" s="288"/>
    </row>
    <row r="84" spans="2:5" ht="12.75">
      <c r="B84" s="237"/>
      <c r="C84" s="288"/>
      <c r="D84" s="220"/>
      <c r="E84" s="288"/>
    </row>
    <row r="85" spans="2:5" ht="12.75">
      <c r="B85" s="237"/>
      <c r="C85" s="288"/>
      <c r="D85" s="220"/>
      <c r="E85" s="288"/>
    </row>
    <row r="86" spans="2:5" ht="12.75">
      <c r="B86" s="237"/>
      <c r="C86" s="288"/>
      <c r="D86" s="220"/>
      <c r="E86" s="288"/>
    </row>
    <row r="87" spans="2:5" ht="12.75">
      <c r="B87" s="237"/>
      <c r="C87" s="288"/>
      <c r="D87" s="220"/>
      <c r="E87" s="288"/>
    </row>
    <row r="88" spans="2:5" ht="12.75">
      <c r="B88" s="237"/>
      <c r="C88" s="288"/>
      <c r="D88" s="220"/>
      <c r="E88" s="288"/>
    </row>
    <row r="89" spans="2:5" ht="12.75">
      <c r="B89" s="237"/>
      <c r="C89" s="288"/>
      <c r="D89" s="220"/>
      <c r="E89" s="288"/>
    </row>
    <row r="90" spans="2:5" ht="12.75">
      <c r="B90" s="237"/>
      <c r="C90" s="288"/>
      <c r="D90" s="220"/>
      <c r="E90" s="288"/>
    </row>
    <row r="91" spans="2:5" ht="12.75">
      <c r="B91" s="237"/>
      <c r="C91" s="288"/>
      <c r="D91" s="220"/>
      <c r="E91" s="288"/>
    </row>
    <row r="92" spans="2:5" ht="12.75">
      <c r="B92" s="237"/>
      <c r="C92" s="288"/>
      <c r="D92" s="220"/>
      <c r="E92" s="288"/>
    </row>
    <row r="93" spans="2:5" ht="12.75">
      <c r="B93" s="237"/>
      <c r="C93" s="288"/>
      <c r="D93" s="220"/>
      <c r="E93" s="288"/>
    </row>
    <row r="94" spans="2:5" ht="12.75">
      <c r="B94" s="237"/>
      <c r="C94" s="288"/>
      <c r="D94" s="220"/>
      <c r="E94" s="288"/>
    </row>
    <row r="95" spans="2:5" ht="12.75">
      <c r="B95" s="237"/>
      <c r="C95" s="288"/>
      <c r="D95" s="220"/>
      <c r="E95" s="288"/>
    </row>
    <row r="96" spans="2:5" ht="12.75">
      <c r="B96" s="237"/>
      <c r="C96" s="288"/>
      <c r="D96" s="220"/>
      <c r="E96" s="288"/>
    </row>
    <row r="97" spans="2:5" ht="12.75">
      <c r="B97" s="237"/>
      <c r="C97" s="288"/>
      <c r="D97" s="220"/>
      <c r="E97" s="288"/>
    </row>
    <row r="98" spans="2:5" ht="12.75">
      <c r="B98" s="237"/>
      <c r="C98" s="288"/>
      <c r="D98" s="220"/>
      <c r="E98" s="288"/>
    </row>
    <row r="99" spans="2:5" ht="12.75">
      <c r="B99" s="237"/>
      <c r="C99" s="288"/>
      <c r="D99" s="220"/>
      <c r="E99" s="288"/>
    </row>
    <row r="100" spans="2:5" ht="12.75">
      <c r="B100" s="237"/>
      <c r="C100" s="288"/>
      <c r="D100" s="220"/>
      <c r="E100" s="288"/>
    </row>
    <row r="101" spans="2:5" ht="12.75">
      <c r="B101" s="237"/>
      <c r="C101" s="288"/>
      <c r="D101" s="220"/>
      <c r="E101" s="288"/>
    </row>
    <row r="102" spans="2:5" ht="12.75">
      <c r="B102" s="237"/>
      <c r="C102" s="288"/>
      <c r="D102" s="220"/>
      <c r="E102" s="288"/>
    </row>
    <row r="103" spans="2:5" ht="12.75">
      <c r="B103" s="237"/>
      <c r="C103" s="288"/>
      <c r="D103" s="220"/>
      <c r="E103" s="288"/>
    </row>
    <row r="104" spans="2:5" ht="12.75">
      <c r="B104" s="237"/>
      <c r="C104" s="288"/>
      <c r="D104" s="220"/>
      <c r="E104" s="288"/>
    </row>
    <row r="105" spans="2:5" ht="12.75">
      <c r="B105" s="237"/>
      <c r="C105" s="288"/>
      <c r="D105" s="220"/>
      <c r="E105" s="288"/>
    </row>
    <row r="106" spans="2:5" ht="12.75">
      <c r="B106" s="237"/>
      <c r="C106" s="288"/>
      <c r="D106" s="220"/>
      <c r="E106" s="288"/>
    </row>
    <row r="107" spans="2:5" ht="12.75">
      <c r="B107" s="237"/>
      <c r="C107" s="288"/>
      <c r="D107" s="220"/>
      <c r="E107" s="288"/>
    </row>
    <row r="108" spans="2:5" ht="12.75">
      <c r="B108" s="237"/>
      <c r="C108" s="288"/>
      <c r="D108" s="220"/>
      <c r="E108" s="288"/>
    </row>
    <row r="109" spans="2:5" ht="12.75">
      <c r="B109" s="237"/>
      <c r="C109" s="288"/>
      <c r="D109" s="220"/>
      <c r="E109" s="288"/>
    </row>
    <row r="110" spans="2:5" ht="12.75">
      <c r="B110" s="237"/>
      <c r="C110" s="288"/>
      <c r="D110" s="220"/>
      <c r="E110" s="288"/>
    </row>
    <row r="111" spans="2:5" ht="12.75">
      <c r="B111" s="237"/>
      <c r="C111" s="288"/>
      <c r="D111" s="220"/>
      <c r="E111" s="288"/>
    </row>
    <row r="112" spans="2:5" ht="12.75">
      <c r="B112" s="237"/>
      <c r="C112" s="288"/>
      <c r="D112" s="220"/>
      <c r="E112" s="288"/>
    </row>
    <row r="113" spans="2:5" ht="12.75">
      <c r="B113" s="237"/>
      <c r="C113" s="288"/>
      <c r="D113" s="220"/>
      <c r="E113" s="288"/>
    </row>
    <row r="114" spans="2:5" ht="12.75">
      <c r="B114" s="237"/>
      <c r="C114" s="288"/>
      <c r="D114" s="220"/>
      <c r="E114" s="288"/>
    </row>
    <row r="115" spans="2:3" ht="12.75">
      <c r="B115" s="237"/>
      <c r="C115" s="288"/>
    </row>
    <row r="116" spans="2:3" ht="12.75">
      <c r="B116" s="237"/>
      <c r="C116" s="288"/>
    </row>
  </sheetData>
  <sheetProtection selectLockedCells="1"/>
  <mergeCells count="17">
    <mergeCell ref="B58:E61"/>
    <mergeCell ref="G3:H3"/>
    <mergeCell ref="I3:J3"/>
    <mergeCell ref="D16:D17"/>
    <mergeCell ref="I9:I10"/>
    <mergeCell ref="I16:I17"/>
    <mergeCell ref="I32:I36"/>
    <mergeCell ref="B1:E1"/>
    <mergeCell ref="G1:J1"/>
    <mergeCell ref="D9:D10"/>
    <mergeCell ref="B3:C3"/>
    <mergeCell ref="D3:E3"/>
    <mergeCell ref="G42:G44"/>
    <mergeCell ref="D44:D45"/>
    <mergeCell ref="D32:D36"/>
    <mergeCell ref="B42:B44"/>
    <mergeCell ref="I44:I45"/>
  </mergeCells>
  <printOptions horizontalCentered="1"/>
  <pageMargins left="0.05" right="0.03937007874015748" top="0.07874015748031496" bottom="0.11811023622047245" header="0.11811023622047245" footer="0.07874015748031496"/>
  <pageSetup fitToHeight="1" fitToWidth="1" horizontalDpi="1200" verticalDpi="12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66"/>
  <sheetViews>
    <sheetView zoomScalePageLayoutView="0" workbookViewId="0" topLeftCell="A19">
      <selection activeCell="W22" sqref="W22"/>
    </sheetView>
  </sheetViews>
  <sheetFormatPr defaultColWidth="11.421875" defaultRowHeight="12.75"/>
  <cols>
    <col min="1" max="1" width="10.8515625" style="177" bestFit="1" customWidth="1"/>
    <col min="2" max="2" width="0.13671875" style="177" customWidth="1"/>
    <col min="3" max="3" width="5.421875" style="178" bestFit="1" customWidth="1"/>
    <col min="4" max="4" width="11.421875" style="179" customWidth="1"/>
    <col min="5" max="5" width="33.421875" style="0" bestFit="1" customWidth="1"/>
    <col min="6" max="7" width="0.13671875" style="0" customWidth="1"/>
    <col min="8" max="8" width="12.7109375" style="0" customWidth="1"/>
    <col min="9" max="10" width="0.13671875" style="0" customWidth="1"/>
    <col min="11" max="11" width="12.7109375" style="0" customWidth="1"/>
    <col min="12" max="13" width="0.13671875" style="0" customWidth="1"/>
    <col min="14" max="14" width="12.7109375" style="0" customWidth="1"/>
    <col min="15" max="16" width="20.7109375" style="0" customWidth="1"/>
    <col min="18" max="18" width="43.8515625" style="0" customWidth="1"/>
    <col min="19" max="19" width="16.8515625" style="0" customWidth="1"/>
  </cols>
  <sheetData>
    <row r="1" spans="3:11" ht="22.5">
      <c r="C1" s="424" t="s">
        <v>105</v>
      </c>
      <c r="D1" s="424"/>
      <c r="E1" s="424"/>
      <c r="F1" s="424"/>
      <c r="G1" s="424"/>
      <c r="H1" s="424"/>
      <c r="I1" s="424"/>
      <c r="J1" s="424"/>
      <c r="K1" s="424"/>
    </row>
    <row r="2" ht="13.5" thickBot="1"/>
    <row r="3" spans="1:16" s="238" customFormat="1" ht="39.75" thickBot="1" thickTop="1">
      <c r="A3" s="180" t="s">
        <v>120</v>
      </c>
      <c r="B3" s="180"/>
      <c r="C3" s="181" t="s">
        <v>121</v>
      </c>
      <c r="D3" s="180" t="s">
        <v>122</v>
      </c>
      <c r="E3" s="180" t="s">
        <v>123</v>
      </c>
      <c r="F3" s="180"/>
      <c r="G3" s="349"/>
      <c r="H3" s="354" t="s">
        <v>155</v>
      </c>
      <c r="I3" s="355"/>
      <c r="J3" s="355"/>
      <c r="K3" s="354" t="s">
        <v>124</v>
      </c>
      <c r="L3" s="355"/>
      <c r="M3" s="355"/>
      <c r="N3" s="354" t="s">
        <v>125</v>
      </c>
      <c r="O3" s="354" t="s">
        <v>156</v>
      </c>
      <c r="P3" s="354" t="s">
        <v>137</v>
      </c>
    </row>
    <row r="4" spans="1:19" ht="13.5" thickTop="1">
      <c r="A4" s="362"/>
      <c r="B4" s="363"/>
      <c r="C4" s="364"/>
      <c r="D4" s="359"/>
      <c r="E4" s="176"/>
      <c r="F4" s="339"/>
      <c r="G4" s="344"/>
      <c r="H4" s="350"/>
      <c r="I4" s="351"/>
      <c r="J4" s="352"/>
      <c r="K4" s="350"/>
      <c r="L4" s="351"/>
      <c r="M4" s="352"/>
      <c r="N4" s="350"/>
      <c r="O4" s="255">
        <f>H4+K4+N4</f>
        <v>0</v>
      </c>
      <c r="P4" s="353"/>
      <c r="R4" s="234" t="s">
        <v>141</v>
      </c>
      <c r="S4" s="284"/>
    </row>
    <row r="5" spans="1:19" ht="15">
      <c r="A5" s="358"/>
      <c r="B5" s="365"/>
      <c r="C5" s="366"/>
      <c r="D5" s="342"/>
      <c r="E5" s="356"/>
      <c r="F5" s="340"/>
      <c r="G5" s="338"/>
      <c r="H5" s="345"/>
      <c r="I5" s="340"/>
      <c r="J5" s="338"/>
      <c r="K5" s="347"/>
      <c r="L5" s="348"/>
      <c r="M5" s="338"/>
      <c r="N5" s="347"/>
      <c r="O5" s="256">
        <f>H5+K5+N5</f>
        <v>0</v>
      </c>
      <c r="P5" s="256"/>
      <c r="R5" s="231" t="s">
        <v>8</v>
      </c>
      <c r="S5" s="282"/>
    </row>
    <row r="6" spans="1:19" ht="12.75">
      <c r="A6" s="362"/>
      <c r="B6" s="363"/>
      <c r="C6" s="364"/>
      <c r="D6" s="359"/>
      <c r="E6" s="176"/>
      <c r="F6" s="339"/>
      <c r="G6" s="344"/>
      <c r="H6" s="182"/>
      <c r="I6" s="339"/>
      <c r="J6" s="344"/>
      <c r="K6" s="182"/>
      <c r="L6" s="339"/>
      <c r="M6" s="344"/>
      <c r="N6" s="182"/>
      <c r="O6" s="256">
        <f aca="true" t="shared" si="0" ref="O6:O48">H6+K6+N6</f>
        <v>0</v>
      </c>
      <c r="P6" s="256"/>
      <c r="R6" s="225" t="s">
        <v>9</v>
      </c>
      <c r="S6" s="15"/>
    </row>
    <row r="7" spans="1:19" ht="12.75">
      <c r="A7" s="362"/>
      <c r="B7" s="363"/>
      <c r="C7" s="364"/>
      <c r="D7" s="360"/>
      <c r="E7" s="176"/>
      <c r="F7" s="339"/>
      <c r="G7" s="344"/>
      <c r="H7" s="182"/>
      <c r="I7" s="339"/>
      <c r="J7" s="344"/>
      <c r="K7" s="182"/>
      <c r="L7" s="339"/>
      <c r="M7" s="344"/>
      <c r="N7" s="182"/>
      <c r="O7" s="256">
        <f t="shared" si="0"/>
        <v>0</v>
      </c>
      <c r="P7" s="256"/>
      <c r="R7" s="225" t="s">
        <v>10</v>
      </c>
      <c r="S7" s="15"/>
    </row>
    <row r="8" spans="1:19" ht="12.75">
      <c r="A8" s="362"/>
      <c r="B8" s="363"/>
      <c r="C8" s="364"/>
      <c r="D8" s="360"/>
      <c r="E8" s="176"/>
      <c r="F8" s="339"/>
      <c r="G8" s="344"/>
      <c r="H8" s="182"/>
      <c r="I8" s="339"/>
      <c r="J8" s="344"/>
      <c r="K8" s="182"/>
      <c r="L8" s="339"/>
      <c r="M8" s="344"/>
      <c r="N8" s="182"/>
      <c r="O8" s="256">
        <f t="shared" si="0"/>
        <v>0</v>
      </c>
      <c r="P8" s="256"/>
      <c r="R8" s="225" t="s">
        <v>11</v>
      </c>
      <c r="S8" s="15"/>
    </row>
    <row r="9" spans="1:19" ht="12.75">
      <c r="A9" s="362"/>
      <c r="B9" s="363"/>
      <c r="C9" s="364"/>
      <c r="D9" s="360"/>
      <c r="E9" s="176"/>
      <c r="F9" s="339"/>
      <c r="G9" s="344"/>
      <c r="H9" s="182"/>
      <c r="I9" s="339"/>
      <c r="J9" s="344"/>
      <c r="K9" s="182"/>
      <c r="L9" s="339"/>
      <c r="M9" s="344"/>
      <c r="N9" s="182"/>
      <c r="O9" s="256">
        <f t="shared" si="0"/>
        <v>0</v>
      </c>
      <c r="P9" s="256"/>
      <c r="R9" s="244" t="s">
        <v>136</v>
      </c>
      <c r="S9" s="15"/>
    </row>
    <row r="10" spans="1:19" ht="12.75">
      <c r="A10" s="362"/>
      <c r="B10" s="363"/>
      <c r="C10" s="364"/>
      <c r="D10" s="360"/>
      <c r="E10" s="176"/>
      <c r="F10" s="339"/>
      <c r="G10" s="344"/>
      <c r="H10" s="182"/>
      <c r="I10" s="339"/>
      <c r="J10" s="344"/>
      <c r="K10" s="182"/>
      <c r="L10" s="339"/>
      <c r="M10" s="344"/>
      <c r="N10" s="182"/>
      <c r="O10" s="256">
        <f t="shared" si="0"/>
        <v>0</v>
      </c>
      <c r="P10" s="256"/>
      <c r="R10" s="227" t="s">
        <v>105</v>
      </c>
      <c r="S10" s="283"/>
    </row>
    <row r="11" spans="1:19" ht="12.75">
      <c r="A11" s="362"/>
      <c r="B11" s="363"/>
      <c r="C11" s="364"/>
      <c r="D11" s="360"/>
      <c r="E11" s="176"/>
      <c r="F11" s="339"/>
      <c r="G11" s="344"/>
      <c r="H11" s="182"/>
      <c r="I11" s="339"/>
      <c r="J11" s="344"/>
      <c r="K11" s="182"/>
      <c r="L11" s="339"/>
      <c r="M11" s="344"/>
      <c r="N11" s="182"/>
      <c r="O11" s="256">
        <f t="shared" si="0"/>
        <v>0</v>
      </c>
      <c r="P11" s="256"/>
      <c r="R11" s="223" t="s">
        <v>12</v>
      </c>
      <c r="S11" s="282"/>
    </row>
    <row r="12" spans="1:19" ht="12.75">
      <c r="A12" s="362"/>
      <c r="B12" s="363"/>
      <c r="C12" s="364"/>
      <c r="D12" s="360"/>
      <c r="E12" s="176"/>
      <c r="F12" s="339"/>
      <c r="G12" s="344"/>
      <c r="H12" s="182"/>
      <c r="I12" s="339"/>
      <c r="J12" s="344"/>
      <c r="K12" s="182"/>
      <c r="L12" s="339"/>
      <c r="M12" s="344"/>
      <c r="N12" s="182"/>
      <c r="O12" s="256">
        <f t="shared" si="0"/>
        <v>0</v>
      </c>
      <c r="P12" s="256"/>
      <c r="R12" s="225" t="s">
        <v>13</v>
      </c>
      <c r="S12" s="17"/>
    </row>
    <row r="13" spans="1:19" ht="12.75">
      <c r="A13" s="362"/>
      <c r="B13" s="363"/>
      <c r="C13" s="364"/>
      <c r="D13" s="360"/>
      <c r="E13" s="176"/>
      <c r="F13" s="339"/>
      <c r="G13" s="344"/>
      <c r="H13" s="182"/>
      <c r="I13" s="339"/>
      <c r="J13" s="344"/>
      <c r="K13" s="182"/>
      <c r="L13" s="339"/>
      <c r="M13" s="344"/>
      <c r="N13" s="182"/>
      <c r="O13" s="256">
        <f t="shared" si="0"/>
        <v>0</v>
      </c>
      <c r="P13" s="256"/>
      <c r="R13" s="225" t="s">
        <v>14</v>
      </c>
      <c r="S13" s="17"/>
    </row>
    <row r="14" spans="1:19" ht="12.75">
      <c r="A14" s="362"/>
      <c r="B14" s="363"/>
      <c r="C14" s="364"/>
      <c r="D14" s="360"/>
      <c r="E14" s="176"/>
      <c r="F14" s="339"/>
      <c r="G14" s="344"/>
      <c r="H14" s="182"/>
      <c r="I14" s="339"/>
      <c r="J14" s="344"/>
      <c r="K14" s="182"/>
      <c r="L14" s="339"/>
      <c r="M14" s="344"/>
      <c r="N14" s="182"/>
      <c r="O14" s="256">
        <f t="shared" si="0"/>
        <v>0</v>
      </c>
      <c r="P14" s="256"/>
      <c r="R14" s="244" t="s">
        <v>15</v>
      </c>
      <c r="S14" s="17"/>
    </row>
    <row r="15" spans="1:19" ht="13.5" thickBot="1">
      <c r="A15" s="362"/>
      <c r="B15" s="363"/>
      <c r="C15" s="364"/>
      <c r="D15" s="360"/>
      <c r="E15" s="176"/>
      <c r="F15" s="339"/>
      <c r="G15" s="344"/>
      <c r="H15" s="182"/>
      <c r="I15" s="339"/>
      <c r="J15" s="344"/>
      <c r="K15" s="182"/>
      <c r="L15" s="339"/>
      <c r="M15" s="344"/>
      <c r="N15" s="182"/>
      <c r="O15" s="256">
        <f t="shared" si="0"/>
        <v>0</v>
      </c>
      <c r="P15" s="256"/>
      <c r="R15" s="233" t="s">
        <v>105</v>
      </c>
      <c r="S15" s="282"/>
    </row>
    <row r="16" spans="1:19" ht="12.75">
      <c r="A16" s="362"/>
      <c r="B16" s="363"/>
      <c r="C16" s="364"/>
      <c r="D16" s="360"/>
      <c r="E16" s="176"/>
      <c r="F16" s="339"/>
      <c r="G16" s="344"/>
      <c r="H16" s="182"/>
      <c r="I16" s="339"/>
      <c r="J16" s="344"/>
      <c r="K16" s="182"/>
      <c r="L16" s="339"/>
      <c r="M16" s="344"/>
      <c r="N16" s="182"/>
      <c r="O16" s="256">
        <f t="shared" si="0"/>
        <v>0</v>
      </c>
      <c r="P16" s="256"/>
      <c r="R16" s="234" t="s">
        <v>16</v>
      </c>
      <c r="S16" s="284"/>
    </row>
    <row r="17" spans="1:19" ht="12.75">
      <c r="A17" s="362"/>
      <c r="B17" s="363"/>
      <c r="C17" s="364"/>
      <c r="D17" s="360"/>
      <c r="E17" s="176"/>
      <c r="F17" s="339"/>
      <c r="G17" s="344"/>
      <c r="H17" s="182"/>
      <c r="I17" s="339"/>
      <c r="J17" s="344"/>
      <c r="K17" s="182"/>
      <c r="L17" s="339"/>
      <c r="M17" s="344"/>
      <c r="N17" s="182"/>
      <c r="O17" s="256">
        <f t="shared" si="0"/>
        <v>0</v>
      </c>
      <c r="P17" s="256"/>
      <c r="R17" s="232" t="s">
        <v>17</v>
      </c>
      <c r="S17" s="17"/>
    </row>
    <row r="18" spans="1:19" ht="12.75">
      <c r="A18" s="362"/>
      <c r="B18" s="363"/>
      <c r="C18" s="364"/>
      <c r="D18" s="360"/>
      <c r="E18" s="176"/>
      <c r="F18" s="339"/>
      <c r="G18" s="344"/>
      <c r="H18" s="182"/>
      <c r="I18" s="339"/>
      <c r="J18" s="344"/>
      <c r="K18" s="182"/>
      <c r="L18" s="339"/>
      <c r="M18" s="344"/>
      <c r="N18" s="182"/>
      <c r="O18" s="256">
        <f t="shared" si="0"/>
        <v>0</v>
      </c>
      <c r="P18" s="256"/>
      <c r="R18" s="232" t="s">
        <v>18</v>
      </c>
      <c r="S18" s="17"/>
    </row>
    <row r="19" spans="1:19" ht="12.75">
      <c r="A19" s="362"/>
      <c r="B19" s="363"/>
      <c r="C19" s="364"/>
      <c r="D19" s="360"/>
      <c r="E19" s="176"/>
      <c r="F19" s="339"/>
      <c r="G19" s="344"/>
      <c r="H19" s="182"/>
      <c r="I19" s="339"/>
      <c r="J19" s="344"/>
      <c r="K19" s="182"/>
      <c r="L19" s="339"/>
      <c r="M19" s="344"/>
      <c r="N19" s="182"/>
      <c r="O19" s="256">
        <f t="shared" si="0"/>
        <v>0</v>
      </c>
      <c r="P19" s="256"/>
      <c r="R19" s="232" t="s">
        <v>19</v>
      </c>
      <c r="S19" s="17"/>
    </row>
    <row r="20" spans="1:19" ht="12.75">
      <c r="A20" s="362"/>
      <c r="B20" s="363"/>
      <c r="C20" s="364"/>
      <c r="D20" s="360"/>
      <c r="E20" s="176"/>
      <c r="F20" s="339"/>
      <c r="G20" s="344"/>
      <c r="H20" s="182"/>
      <c r="I20" s="339"/>
      <c r="J20" s="344"/>
      <c r="K20" s="182"/>
      <c r="L20" s="339"/>
      <c r="M20" s="344"/>
      <c r="N20" s="182"/>
      <c r="O20" s="256">
        <f t="shared" si="0"/>
        <v>0</v>
      </c>
      <c r="P20" s="256"/>
      <c r="R20" s="232" t="s">
        <v>15</v>
      </c>
      <c r="S20" s="17"/>
    </row>
    <row r="21" spans="1:19" ht="13.5" thickBot="1">
      <c r="A21" s="362"/>
      <c r="B21" s="363"/>
      <c r="C21" s="364"/>
      <c r="D21" s="360"/>
      <c r="E21" s="176"/>
      <c r="F21" s="339"/>
      <c r="G21" s="344"/>
      <c r="H21" s="182"/>
      <c r="I21" s="339"/>
      <c r="J21" s="344"/>
      <c r="K21" s="182"/>
      <c r="L21" s="339"/>
      <c r="M21" s="344"/>
      <c r="N21" s="182"/>
      <c r="O21" s="256">
        <f t="shared" si="0"/>
        <v>0</v>
      </c>
      <c r="P21" s="256"/>
      <c r="R21" s="233"/>
      <c r="S21" s="282"/>
    </row>
    <row r="22" spans="1:19" ht="12.75">
      <c r="A22" s="362"/>
      <c r="B22" s="363"/>
      <c r="C22" s="364"/>
      <c r="D22" s="360"/>
      <c r="E22" s="176"/>
      <c r="F22" s="339"/>
      <c r="G22" s="344"/>
      <c r="H22" s="182"/>
      <c r="I22" s="339"/>
      <c r="J22" s="344"/>
      <c r="K22" s="182"/>
      <c r="L22" s="339"/>
      <c r="M22" s="344"/>
      <c r="N22" s="182"/>
      <c r="O22" s="256">
        <f t="shared" si="0"/>
        <v>0</v>
      </c>
      <c r="P22" s="256"/>
      <c r="R22" s="234" t="s">
        <v>20</v>
      </c>
      <c r="S22" s="284"/>
    </row>
    <row r="23" spans="1:19" ht="12.75">
      <c r="A23" s="362"/>
      <c r="B23" s="363"/>
      <c r="C23" s="364"/>
      <c r="D23" s="360"/>
      <c r="E23" s="176"/>
      <c r="F23" s="339"/>
      <c r="G23" s="344"/>
      <c r="H23" s="182"/>
      <c r="I23" s="339"/>
      <c r="J23" s="344"/>
      <c r="K23" s="182"/>
      <c r="L23" s="339"/>
      <c r="M23" s="344"/>
      <c r="N23" s="182"/>
      <c r="O23" s="256">
        <f t="shared" si="0"/>
        <v>0</v>
      </c>
      <c r="P23" s="256"/>
      <c r="R23" s="232" t="s">
        <v>21</v>
      </c>
      <c r="S23" s="17"/>
    </row>
    <row r="24" spans="1:19" ht="12.75">
      <c r="A24" s="362"/>
      <c r="B24" s="363"/>
      <c r="C24" s="364"/>
      <c r="D24" s="360"/>
      <c r="E24" s="176"/>
      <c r="F24" s="339"/>
      <c r="G24" s="344"/>
      <c r="H24" s="182"/>
      <c r="I24" s="339"/>
      <c r="J24" s="344"/>
      <c r="K24" s="182"/>
      <c r="L24" s="339"/>
      <c r="M24" s="344"/>
      <c r="N24" s="182"/>
      <c r="O24" s="256">
        <f t="shared" si="0"/>
        <v>0</v>
      </c>
      <c r="P24" s="256"/>
      <c r="R24" s="232" t="s">
        <v>22</v>
      </c>
      <c r="S24" s="17"/>
    </row>
    <row r="25" spans="1:19" ht="12.75">
      <c r="A25" s="362"/>
      <c r="B25" s="363"/>
      <c r="C25" s="364"/>
      <c r="D25" s="360"/>
      <c r="E25" s="176"/>
      <c r="F25" s="339"/>
      <c r="G25" s="344"/>
      <c r="H25" s="182"/>
      <c r="I25" s="339"/>
      <c r="J25" s="344"/>
      <c r="K25" s="182"/>
      <c r="L25" s="339"/>
      <c r="M25" s="344"/>
      <c r="N25" s="182"/>
      <c r="O25" s="256">
        <f t="shared" si="0"/>
        <v>0</v>
      </c>
      <c r="P25" s="256"/>
      <c r="R25" s="233"/>
      <c r="S25" s="282"/>
    </row>
    <row r="26" spans="1:19" ht="12.75">
      <c r="A26" s="362"/>
      <c r="B26" s="363"/>
      <c r="C26" s="364"/>
      <c r="D26" s="360"/>
      <c r="E26" s="176"/>
      <c r="F26" s="339"/>
      <c r="G26" s="344"/>
      <c r="H26" s="182"/>
      <c r="I26" s="339"/>
      <c r="J26" s="344"/>
      <c r="K26" s="182"/>
      <c r="L26" s="339"/>
      <c r="M26" s="344"/>
      <c r="N26" s="182"/>
      <c r="O26" s="256">
        <f t="shared" si="0"/>
        <v>0</v>
      </c>
      <c r="P26" s="256"/>
      <c r="R26" s="232" t="s">
        <v>23</v>
      </c>
      <c r="S26" s="17"/>
    </row>
    <row r="27" spans="1:19" ht="12.75">
      <c r="A27" s="362"/>
      <c r="B27" s="363"/>
      <c r="C27" s="364"/>
      <c r="D27" s="360"/>
      <c r="E27" s="176"/>
      <c r="F27" s="339"/>
      <c r="G27" s="344"/>
      <c r="H27" s="182"/>
      <c r="I27" s="339"/>
      <c r="J27" s="344"/>
      <c r="K27" s="182"/>
      <c r="L27" s="339"/>
      <c r="M27" s="344"/>
      <c r="N27" s="182"/>
      <c r="O27" s="256">
        <f t="shared" si="0"/>
        <v>0</v>
      </c>
      <c r="P27" s="256"/>
      <c r="R27" s="232" t="s">
        <v>24</v>
      </c>
      <c r="S27" s="17"/>
    </row>
    <row r="28" spans="1:19" ht="12.75">
      <c r="A28" s="362"/>
      <c r="B28" s="363"/>
      <c r="C28" s="364"/>
      <c r="D28" s="360"/>
      <c r="E28" s="176"/>
      <c r="F28" s="339"/>
      <c r="G28" s="344"/>
      <c r="H28" s="182"/>
      <c r="I28" s="339"/>
      <c r="J28" s="344"/>
      <c r="K28" s="182"/>
      <c r="L28" s="339"/>
      <c r="M28" s="344"/>
      <c r="N28" s="182"/>
      <c r="O28" s="256">
        <f t="shared" si="0"/>
        <v>0</v>
      </c>
      <c r="P28" s="256"/>
      <c r="R28" s="232" t="s">
        <v>25</v>
      </c>
      <c r="S28" s="17"/>
    </row>
    <row r="29" spans="1:19" ht="12.75">
      <c r="A29" s="362"/>
      <c r="B29" s="363"/>
      <c r="C29" s="364"/>
      <c r="D29" s="360"/>
      <c r="E29" s="176"/>
      <c r="F29" s="339"/>
      <c r="G29" s="344"/>
      <c r="H29" s="182"/>
      <c r="I29" s="339"/>
      <c r="J29" s="344"/>
      <c r="K29" s="182"/>
      <c r="L29" s="339"/>
      <c r="M29" s="344"/>
      <c r="N29" s="182"/>
      <c r="O29" s="256">
        <f t="shared" si="0"/>
        <v>0</v>
      </c>
      <c r="P29" s="256"/>
      <c r="R29" s="232" t="s">
        <v>26</v>
      </c>
      <c r="S29" s="17"/>
    </row>
    <row r="30" spans="1:19" ht="12.75">
      <c r="A30" s="362"/>
      <c r="B30" s="363"/>
      <c r="C30" s="364"/>
      <c r="D30" s="360"/>
      <c r="E30" s="176"/>
      <c r="F30" s="339"/>
      <c r="G30" s="344"/>
      <c r="H30" s="182"/>
      <c r="I30" s="339"/>
      <c r="J30" s="344"/>
      <c r="K30" s="182"/>
      <c r="L30" s="339"/>
      <c r="M30" s="344"/>
      <c r="N30" s="182"/>
      <c r="O30" s="256">
        <f t="shared" si="0"/>
        <v>0</v>
      </c>
      <c r="P30" s="256"/>
      <c r="R30" s="232" t="s">
        <v>27</v>
      </c>
      <c r="S30" s="17"/>
    </row>
    <row r="31" spans="1:19" ht="12.75">
      <c r="A31" s="362"/>
      <c r="B31" s="363"/>
      <c r="C31" s="364"/>
      <c r="D31" s="360"/>
      <c r="E31" s="176"/>
      <c r="F31" s="339"/>
      <c r="G31" s="344"/>
      <c r="H31" s="182"/>
      <c r="I31" s="339"/>
      <c r="J31" s="344"/>
      <c r="K31" s="182"/>
      <c r="L31" s="339"/>
      <c r="M31" s="344"/>
      <c r="N31" s="182"/>
      <c r="O31" s="256">
        <f t="shared" si="0"/>
        <v>0</v>
      </c>
      <c r="P31" s="256"/>
      <c r="R31" s="232" t="s">
        <v>28</v>
      </c>
      <c r="S31" s="17"/>
    </row>
    <row r="32" spans="1:19" ht="12.75">
      <c r="A32" s="362"/>
      <c r="B32" s="363"/>
      <c r="C32" s="364"/>
      <c r="D32" s="360"/>
      <c r="E32" s="176"/>
      <c r="F32" s="339"/>
      <c r="G32" s="344"/>
      <c r="H32" s="182"/>
      <c r="I32" s="339"/>
      <c r="J32" s="344"/>
      <c r="K32" s="182"/>
      <c r="L32" s="339"/>
      <c r="M32" s="344"/>
      <c r="N32" s="182"/>
      <c r="O32" s="256">
        <f t="shared" si="0"/>
        <v>0</v>
      </c>
      <c r="P32" s="256"/>
      <c r="R32" s="232" t="s">
        <v>29</v>
      </c>
      <c r="S32" s="17"/>
    </row>
    <row r="33" spans="1:19" ht="13.5" thickBot="1">
      <c r="A33" s="362"/>
      <c r="B33" s="363"/>
      <c r="C33" s="364"/>
      <c r="D33" s="360"/>
      <c r="E33" s="176"/>
      <c r="F33" s="339"/>
      <c r="G33" s="344"/>
      <c r="H33" s="182"/>
      <c r="I33" s="339"/>
      <c r="J33" s="344"/>
      <c r="K33" s="182"/>
      <c r="L33" s="339"/>
      <c r="M33" s="344"/>
      <c r="N33" s="182"/>
      <c r="O33" s="256">
        <f t="shared" si="0"/>
        <v>0</v>
      </c>
      <c r="P33" s="256"/>
      <c r="R33" s="232" t="s">
        <v>103</v>
      </c>
      <c r="S33" s="17"/>
    </row>
    <row r="34" spans="1:19" ht="12.75">
      <c r="A34" s="362"/>
      <c r="B34" s="363"/>
      <c r="C34" s="364"/>
      <c r="D34" s="360"/>
      <c r="E34" s="176"/>
      <c r="F34" s="339"/>
      <c r="G34" s="344"/>
      <c r="H34" s="182"/>
      <c r="I34" s="339"/>
      <c r="J34" s="344"/>
      <c r="K34" s="182"/>
      <c r="L34" s="339"/>
      <c r="M34" s="344"/>
      <c r="N34" s="182"/>
      <c r="O34" s="256">
        <f t="shared" si="0"/>
        <v>0</v>
      </c>
      <c r="P34" s="256"/>
      <c r="R34" s="234" t="s">
        <v>62</v>
      </c>
      <c r="S34" s="19"/>
    </row>
    <row r="35" spans="1:19" ht="12.75">
      <c r="A35" s="362"/>
      <c r="B35" s="363"/>
      <c r="C35" s="364"/>
      <c r="D35" s="360"/>
      <c r="E35" s="176"/>
      <c r="F35" s="339"/>
      <c r="G35" s="344"/>
      <c r="H35" s="182"/>
      <c r="I35" s="339"/>
      <c r="J35" s="344"/>
      <c r="K35" s="182"/>
      <c r="L35" s="339"/>
      <c r="M35" s="344"/>
      <c r="N35" s="182"/>
      <c r="O35" s="256">
        <f t="shared" si="0"/>
        <v>0</v>
      </c>
      <c r="P35" s="256"/>
      <c r="R35" s="232" t="s">
        <v>30</v>
      </c>
      <c r="S35" s="23"/>
    </row>
    <row r="36" spans="1:19" ht="12.75">
      <c r="A36" s="362"/>
      <c r="B36" s="363"/>
      <c r="C36" s="364"/>
      <c r="D36" s="360"/>
      <c r="E36" s="176"/>
      <c r="F36" s="339"/>
      <c r="G36" s="344"/>
      <c r="H36" s="182"/>
      <c r="I36" s="339"/>
      <c r="J36" s="344"/>
      <c r="K36" s="182"/>
      <c r="L36" s="339"/>
      <c r="M36" s="344"/>
      <c r="N36" s="182"/>
      <c r="O36" s="256">
        <f t="shared" si="0"/>
        <v>0</v>
      </c>
      <c r="P36" s="256"/>
      <c r="R36" s="233"/>
      <c r="S36" s="282"/>
    </row>
    <row r="37" spans="1:19" ht="13.5" thickBot="1">
      <c r="A37" s="362"/>
      <c r="B37" s="363"/>
      <c r="C37" s="364"/>
      <c r="D37" s="360"/>
      <c r="E37" s="176"/>
      <c r="F37" s="339"/>
      <c r="G37" s="344"/>
      <c r="H37" s="182"/>
      <c r="I37" s="339"/>
      <c r="J37" s="344"/>
      <c r="K37" s="182"/>
      <c r="L37" s="339"/>
      <c r="M37" s="344"/>
      <c r="N37" s="182"/>
      <c r="O37" s="256">
        <f t="shared" si="0"/>
        <v>0</v>
      </c>
      <c r="P37" s="256"/>
      <c r="R37" s="232" t="s">
        <v>31</v>
      </c>
      <c r="S37" s="17"/>
    </row>
    <row r="38" spans="1:19" ht="12.75">
      <c r="A38" s="362"/>
      <c r="B38" s="363"/>
      <c r="C38" s="364"/>
      <c r="D38" s="360"/>
      <c r="E38" s="176"/>
      <c r="F38" s="339"/>
      <c r="G38" s="344"/>
      <c r="H38" s="182"/>
      <c r="I38" s="339"/>
      <c r="J38" s="344"/>
      <c r="K38" s="182"/>
      <c r="L38" s="339"/>
      <c r="M38" s="344"/>
      <c r="N38" s="182"/>
      <c r="O38" s="256">
        <f t="shared" si="0"/>
        <v>0</v>
      </c>
      <c r="P38" s="256"/>
      <c r="R38" s="234" t="s">
        <v>32</v>
      </c>
      <c r="S38" s="284"/>
    </row>
    <row r="39" spans="1:19" ht="12.75">
      <c r="A39" s="362"/>
      <c r="B39" s="363"/>
      <c r="C39" s="364"/>
      <c r="D39" s="360"/>
      <c r="E39" s="176"/>
      <c r="F39" s="339"/>
      <c r="G39" s="344"/>
      <c r="H39" s="182"/>
      <c r="I39" s="339"/>
      <c r="J39" s="344"/>
      <c r="K39" s="182"/>
      <c r="L39" s="339"/>
      <c r="M39" s="344"/>
      <c r="N39" s="182"/>
      <c r="O39" s="256">
        <f t="shared" si="0"/>
        <v>0</v>
      </c>
      <c r="P39" s="256"/>
      <c r="R39" s="232" t="s">
        <v>33</v>
      </c>
      <c r="S39" s="17"/>
    </row>
    <row r="40" spans="1:19" ht="12.75">
      <c r="A40" s="362"/>
      <c r="B40" s="363"/>
      <c r="C40" s="364"/>
      <c r="D40" s="360"/>
      <c r="E40" s="176"/>
      <c r="F40" s="339"/>
      <c r="G40" s="344"/>
      <c r="H40" s="182"/>
      <c r="I40" s="339"/>
      <c r="J40" s="344"/>
      <c r="K40" s="182"/>
      <c r="L40" s="339"/>
      <c r="M40" s="344"/>
      <c r="N40" s="182"/>
      <c r="O40" s="256">
        <f t="shared" si="0"/>
        <v>0</v>
      </c>
      <c r="P40" s="256"/>
      <c r="R40" s="407"/>
      <c r="S40" s="282"/>
    </row>
    <row r="41" spans="1:19" ht="12.75">
      <c r="A41" s="362"/>
      <c r="B41" s="363"/>
      <c r="C41" s="364"/>
      <c r="D41" s="360"/>
      <c r="E41" s="176"/>
      <c r="F41" s="339"/>
      <c r="G41" s="344"/>
      <c r="H41" s="182"/>
      <c r="I41" s="339"/>
      <c r="J41" s="344"/>
      <c r="K41" s="182"/>
      <c r="L41" s="339"/>
      <c r="M41" s="344"/>
      <c r="N41" s="182"/>
      <c r="O41" s="256">
        <f t="shared" si="0"/>
        <v>0</v>
      </c>
      <c r="P41" s="256"/>
      <c r="R41" s="407"/>
      <c r="S41" s="282"/>
    </row>
    <row r="42" spans="1:19" ht="13.5" thickBot="1">
      <c r="A42" s="362"/>
      <c r="B42" s="363"/>
      <c r="C42" s="364"/>
      <c r="D42" s="360"/>
      <c r="E42" s="176"/>
      <c r="F42" s="339"/>
      <c r="G42" s="344"/>
      <c r="H42" s="182"/>
      <c r="I42" s="339"/>
      <c r="J42" s="344"/>
      <c r="K42" s="182"/>
      <c r="L42" s="339"/>
      <c r="M42" s="344"/>
      <c r="N42" s="182"/>
      <c r="O42" s="256">
        <f t="shared" si="0"/>
        <v>0</v>
      </c>
      <c r="P42" s="256"/>
      <c r="R42" s="408"/>
      <c r="S42" s="282"/>
    </row>
    <row r="43" spans="1:19" ht="12.75">
      <c r="A43" s="362"/>
      <c r="B43" s="363"/>
      <c r="C43" s="364"/>
      <c r="D43" s="360"/>
      <c r="E43" s="176"/>
      <c r="F43" s="339"/>
      <c r="G43" s="344"/>
      <c r="H43" s="182"/>
      <c r="I43" s="339"/>
      <c r="J43" s="344"/>
      <c r="K43" s="182"/>
      <c r="L43" s="339"/>
      <c r="M43" s="344"/>
      <c r="N43" s="182"/>
      <c r="O43" s="256">
        <f t="shared" si="0"/>
        <v>0</v>
      </c>
      <c r="P43" s="256"/>
      <c r="R43" s="234" t="s">
        <v>34</v>
      </c>
      <c r="S43" s="285"/>
    </row>
    <row r="44" spans="1:19" ht="12.75">
      <c r="A44" s="362"/>
      <c r="B44" s="363"/>
      <c r="C44" s="364"/>
      <c r="D44" s="360"/>
      <c r="E44" s="176"/>
      <c r="F44" s="339"/>
      <c r="G44" s="344"/>
      <c r="H44" s="182"/>
      <c r="I44" s="339"/>
      <c r="J44" s="344"/>
      <c r="K44" s="182"/>
      <c r="L44" s="339"/>
      <c r="M44" s="344"/>
      <c r="N44" s="182"/>
      <c r="O44" s="256">
        <f t="shared" si="0"/>
        <v>0</v>
      </c>
      <c r="P44" s="256"/>
      <c r="R44" s="232" t="s">
        <v>35</v>
      </c>
      <c r="S44" s="17"/>
    </row>
    <row r="45" spans="1:19" ht="12.75">
      <c r="A45" s="362"/>
      <c r="B45" s="363"/>
      <c r="C45" s="364"/>
      <c r="D45" s="360"/>
      <c r="E45" s="176"/>
      <c r="F45" s="339"/>
      <c r="G45" s="344"/>
      <c r="H45" s="182"/>
      <c r="I45" s="339"/>
      <c r="J45" s="344"/>
      <c r="K45" s="182"/>
      <c r="L45" s="339"/>
      <c r="M45" s="344"/>
      <c r="N45" s="182"/>
      <c r="O45" s="256">
        <f t="shared" si="0"/>
        <v>0</v>
      </c>
      <c r="P45" s="256"/>
      <c r="R45" s="232" t="s">
        <v>98</v>
      </c>
      <c r="S45" s="17"/>
    </row>
    <row r="46" spans="1:19" ht="12.75">
      <c r="A46" s="362"/>
      <c r="B46" s="363"/>
      <c r="C46" s="364"/>
      <c r="D46" s="360"/>
      <c r="E46" s="176"/>
      <c r="F46" s="339"/>
      <c r="G46" s="344"/>
      <c r="H46" s="182"/>
      <c r="I46" s="339"/>
      <c r="J46" s="344"/>
      <c r="K46" s="182"/>
      <c r="L46" s="339"/>
      <c r="M46" s="344"/>
      <c r="N46" s="182"/>
      <c r="O46" s="256">
        <f t="shared" si="0"/>
        <v>0</v>
      </c>
      <c r="P46" s="256"/>
      <c r="R46" s="232" t="s">
        <v>99</v>
      </c>
      <c r="S46" s="17"/>
    </row>
    <row r="47" spans="1:19" ht="13.5" thickBot="1">
      <c r="A47" s="362"/>
      <c r="B47" s="363"/>
      <c r="C47" s="364"/>
      <c r="D47" s="360"/>
      <c r="E47" s="176"/>
      <c r="F47" s="339"/>
      <c r="G47" s="344"/>
      <c r="H47" s="182"/>
      <c r="I47" s="339"/>
      <c r="J47" s="344"/>
      <c r="K47" s="182"/>
      <c r="L47" s="339"/>
      <c r="M47" s="344"/>
      <c r="N47" s="182"/>
      <c r="O47" s="256">
        <f t="shared" si="0"/>
        <v>0</v>
      </c>
      <c r="P47" s="256"/>
      <c r="R47" s="232" t="s">
        <v>100</v>
      </c>
      <c r="S47" s="17"/>
    </row>
    <row r="48" spans="1:19" ht="13.5" thickBot="1">
      <c r="A48" s="367"/>
      <c r="B48" s="368"/>
      <c r="C48" s="369"/>
      <c r="D48" s="361"/>
      <c r="E48" s="343"/>
      <c r="F48" s="339"/>
      <c r="G48" s="344"/>
      <c r="H48" s="346"/>
      <c r="I48" s="339"/>
      <c r="J48" s="344"/>
      <c r="K48" s="346"/>
      <c r="L48" s="339"/>
      <c r="M48" s="344"/>
      <c r="N48" s="346"/>
      <c r="O48" s="357">
        <f t="shared" si="0"/>
        <v>0</v>
      </c>
      <c r="P48" s="256"/>
      <c r="R48" s="235" t="s">
        <v>36</v>
      </c>
      <c r="S48" s="22">
        <f>SUM(S4:S47)</f>
        <v>0</v>
      </c>
    </row>
    <row r="49" spans="5:16" ht="21.75" thickBot="1" thickTop="1">
      <c r="E49" s="341" t="s">
        <v>126</v>
      </c>
      <c r="F49" s="337"/>
      <c r="G49" s="337"/>
      <c r="H49" s="183"/>
      <c r="I49" s="337"/>
      <c r="J49" s="337"/>
      <c r="K49" s="183"/>
      <c r="L49" s="337"/>
      <c r="M49" s="337"/>
      <c r="N49" s="183"/>
      <c r="O49" s="254"/>
      <c r="P49" s="254"/>
    </row>
    <row r="50" spans="15:16" ht="13.5" thickTop="1">
      <c r="O50" s="252"/>
      <c r="P50" s="252"/>
    </row>
    <row r="51" spans="15:16" ht="12.75">
      <c r="O51" s="252"/>
      <c r="P51" s="252"/>
    </row>
    <row r="52" spans="15:16" ht="12.75">
      <c r="O52" s="252"/>
      <c r="P52" s="252"/>
    </row>
    <row r="53" spans="1:16" ht="12.75">
      <c r="A53" s="425" t="s">
        <v>157</v>
      </c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335"/>
      <c r="O53" s="252"/>
      <c r="P53" s="252"/>
    </row>
    <row r="54" spans="1:16" ht="12.75">
      <c r="A54" s="425"/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335"/>
      <c r="O54" s="252"/>
      <c r="P54" s="252"/>
    </row>
    <row r="55" spans="1:16" ht="12.75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335"/>
      <c r="O55" s="252"/>
      <c r="P55" s="252"/>
    </row>
    <row r="56" spans="1:16" ht="12.75">
      <c r="A56" s="425"/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335"/>
      <c r="O56" s="252"/>
      <c r="P56" s="252"/>
    </row>
    <row r="57" spans="1:16" ht="12.7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52"/>
      <c r="P57" s="252"/>
    </row>
    <row r="58" spans="1:16" ht="20.25">
      <c r="A58" s="426" t="s">
        <v>154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336"/>
      <c r="O58" s="252"/>
      <c r="P58" s="252"/>
    </row>
    <row r="59" spans="1:16" ht="20.25">
      <c r="A59" s="426"/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336"/>
      <c r="O59" s="252"/>
      <c r="P59" s="252"/>
    </row>
    <row r="60" spans="1:16" ht="20.25">
      <c r="A60" s="426"/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336"/>
      <c r="O60" s="252"/>
      <c r="P60" s="252"/>
    </row>
    <row r="61" spans="1:16" ht="20.25">
      <c r="A61" s="426"/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336"/>
      <c r="O61" s="252"/>
      <c r="P61" s="252"/>
    </row>
    <row r="62" spans="1:16" ht="12.7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52"/>
      <c r="P62" s="252"/>
    </row>
    <row r="63" spans="15:16" ht="12.75">
      <c r="O63" s="252"/>
      <c r="P63" s="252"/>
    </row>
    <row r="64" spans="15:16" ht="12.75">
      <c r="O64" s="252"/>
      <c r="P64" s="252"/>
    </row>
    <row r="65" spans="15:16" ht="12.75">
      <c r="O65" s="252"/>
      <c r="P65" s="252"/>
    </row>
    <row r="66" spans="15:16" ht="22.5">
      <c r="O66" s="253"/>
      <c r="P66" s="253"/>
    </row>
  </sheetData>
  <sheetProtection/>
  <mergeCells count="4">
    <mergeCell ref="R40:R42"/>
    <mergeCell ref="C1:K1"/>
    <mergeCell ref="A53:M56"/>
    <mergeCell ref="A58:M61"/>
  </mergeCells>
  <conditionalFormatting sqref="A5">
    <cfRule type="expression" priority="11" dxfId="25" stopIfTrue="1">
      <formula>AND($F5&gt;"D",$F5&lt;"E",OR($M5+$Q5+$T5=0,$K5+$N5+$R5&lt;&gt;0))</formula>
    </cfRule>
    <cfRule type="expression" priority="12" dxfId="25" stopIfTrue="1">
      <formula>AND($F5&gt;"T",$K5-$M5+$N5-$Q5+$R5-$T5&lt;&gt;0)</formula>
    </cfRule>
    <cfRule type="expression" priority="13" dxfId="25" stopIfTrue="1">
      <formula>AND($F5&gt;"R",$F5&lt;"S",OR($K5+$N5+$R5=0,$M5+$Q5+$T5&lt;&gt;0))</formula>
    </cfRule>
  </conditionalFormatting>
  <conditionalFormatting sqref="G5 J5 M5">
    <cfRule type="cellIs" priority="8" dxfId="24" operator="notEqual" stopIfTrue="1">
      <formula>0</formula>
    </cfRule>
  </conditionalFormatting>
  <conditionalFormatting sqref="I5">
    <cfRule type="cellIs" priority="7" dxfId="23" operator="equal" stopIfTrue="1">
      <formula>0</formula>
    </cfRule>
  </conditionalFormatting>
  <conditionalFormatting sqref="E5">
    <cfRule type="expression" priority="5" dxfId="21" stopIfTrue="1">
      <formula>NOT(ISERROR(SEARCH("Haut Niveau",E5)))</formula>
    </cfRule>
    <cfRule type="expression" priority="6" dxfId="21" stopIfTrue="1">
      <formula>NOT(ISERROR(SEARCH("HN",E5)))</formula>
    </cfRule>
  </conditionalFormatting>
  <conditionalFormatting sqref="E5">
    <cfRule type="expression" priority="4" dxfId="20">
      <formula>LEFT(E5,1)="?"</formula>
    </cfRule>
  </conditionalFormatting>
  <conditionalFormatting sqref="A5">
    <cfRule type="expression" priority="22" dxfId="19" stopIfTrue="1">
      <formula>LEFT(A5,1)="T"</formula>
    </cfRule>
    <cfRule type="expression" priority="23" dxfId="18" stopIfTrue="1">
      <formula>LEFT(A5,1)="C"</formula>
    </cfRule>
  </conditionalFormatting>
  <conditionalFormatting sqref="D5">
    <cfRule type="duplicateValues" priority="1" dxfId="17">
      <formula>AND(COUNTIF($D$5:$D$5,D5)&gt;1,NOT(ISBLANK(D5)))</formula>
    </cfRule>
  </conditionalFormatting>
  <dataValidations count="8">
    <dataValidation type="date" allowBlank="1" showInputMessage="1" showErrorMessage="1" error="Dateéeronnée DOIT être entre début Septembre et fin Aout de la saison sportive" sqref="C5">
      <formula1>$F$3-1</formula1>
      <formula2>$H$3+1</formula2>
    </dataValidation>
    <dataValidation type="custom" allowBlank="1" showInputMessage="1" showErrorMessage="1" prompt="Commencer la saisie par un des caractères C, D, R ou T&#10;suivi d' un nombre à 3 chiffres&#10;&#10;Et n'oubliez pas de renseigner le Libellé" errorTitle="Erreur de Saisie" error="Votre pièce comptable doit commencer par D, T, R ou C&#10;&#10;Par exemple D006" sqref="A5">
      <formula1>OR(LEFT($F5)="T",LEFT($F5)="D",LEFT($F5)="C",LEFT($F5)="R")</formula1>
    </dataValidation>
    <dataValidation type="whole" allowBlank="1" showInputMessage="1" showErrorMessage="1" error="Vous devez saisir le numéro du mois de votre relevé bancaire.&#10;Merci." sqref="M5">
      <formula1>1</formula1>
      <formula2>12</formula2>
    </dataValidation>
    <dataValidation errorStyle="warning" type="whole" allowBlank="1" showInputMessage="1" showErrorMessage="1" errorTitle="Mauvaise saisie" error="Vous devez saisir le numéro du mois de votre relevé bancaire.&#10;Merci." sqref="G5 J5">
      <formula1>1</formula1>
      <formula2>12</formula2>
    </dataValidation>
    <dataValidation errorStyle="warning" type="list" allowBlank="1" showInputMessage="1" showErrorMessage="1" promptTitle="Précision" prompt="L'espace vide vous permet de mettre le numéro du chèque." errorTitle="Saisie obligatoire" error="Vous devez saisir les données dans la liste." sqref="D5">
      <formula1>modepaiement</formula1>
    </dataValidation>
    <dataValidation errorStyle="warning" type="custom" allowBlank="1" showInputMessage="1" showErrorMessage="1" error="Compte de Recette vous êtes en cellule Dépense" sqref="K5 H5 N5">
      <formula1>OR(LEFT($F5)="T",LEFT($F5)="D",LEFT($F5)="C")</formula1>
    </dataValidation>
    <dataValidation errorStyle="warning" type="custom" allowBlank="1" showInputMessage="1" showErrorMessage="1" error="Compte de Dépense vous êtes en cellule Recette" sqref="L5 I5 F5">
      <formula1>OR(LEFT($F5)="T",LEFT($F5)="R",LEFT($F5)="C")</formula1>
    </dataValidation>
    <dataValidation errorStyle="warning" type="custom" allowBlank="1" showInputMessage="1" showErrorMessage="1" error="Zone libellé obligatoire" sqref="E5">
      <formula1>OR($F12=" ")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W40"/>
  <sheetViews>
    <sheetView showGridLines="0" zoomScalePageLayoutView="0" workbookViewId="0" topLeftCell="A19">
      <selection activeCell="H41" sqref="H41"/>
    </sheetView>
  </sheetViews>
  <sheetFormatPr defaultColWidth="11.421875" defaultRowHeight="12.75"/>
  <cols>
    <col min="1" max="1" width="28.140625" style="68" customWidth="1"/>
    <col min="2" max="2" width="18.421875" style="146" customWidth="1"/>
    <col min="3" max="3" width="1.421875" style="69" customWidth="1"/>
    <col min="4" max="4" width="6.7109375" style="69" customWidth="1"/>
    <col min="5" max="5" width="17.00390625" style="69" customWidth="1"/>
    <col min="6" max="6" width="9.421875" style="69" customWidth="1"/>
    <col min="7" max="7" width="11.8515625" style="69" customWidth="1"/>
    <col min="8" max="8" width="17.00390625" style="69" customWidth="1"/>
    <col min="9" max="9" width="7.421875" style="69" hidden="1" customWidth="1"/>
    <col min="10" max="10" width="7.421875" style="69" customWidth="1"/>
    <col min="11" max="11" width="11.8515625" style="69" customWidth="1"/>
    <col min="12" max="12" width="2.421875" style="69" customWidth="1"/>
    <col min="13" max="13" width="17.00390625" style="69" customWidth="1"/>
    <col min="14" max="14" width="9.421875" style="172" customWidth="1"/>
    <col min="15" max="15" width="11.8515625" style="172" customWidth="1"/>
    <col min="16" max="16" width="1.421875" style="69" customWidth="1"/>
    <col min="17" max="17" width="15.57421875" style="69" customWidth="1"/>
    <col min="18" max="18" width="7.140625" style="69" customWidth="1"/>
    <col min="19" max="19" width="11.57421875" style="69" customWidth="1"/>
    <col min="20" max="20" width="1.421875" style="69" customWidth="1"/>
    <col min="21" max="21" width="15.57421875" style="69" customWidth="1"/>
    <col min="22" max="22" width="7.140625" style="69" customWidth="1"/>
    <col min="23" max="23" width="11.57421875" style="69" customWidth="1"/>
    <col min="24" max="16384" width="11.421875" style="68" customWidth="1"/>
  </cols>
  <sheetData>
    <row r="1" spans="1:20" s="155" customFormat="1" ht="33.75" thickBot="1">
      <c r="A1" s="427" t="s">
        <v>118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154"/>
    </row>
    <row r="2" spans="1:23" s="76" customFormat="1" ht="21" thickBot="1" thickTop="1">
      <c r="A2" s="70"/>
      <c r="B2" s="147"/>
      <c r="C2" s="71"/>
      <c r="D2" s="71"/>
      <c r="E2" s="72" t="s">
        <v>130</v>
      </c>
      <c r="F2" s="73"/>
      <c r="G2" s="74"/>
      <c r="H2" s="72" t="s">
        <v>131</v>
      </c>
      <c r="I2" s="73"/>
      <c r="J2" s="73"/>
      <c r="K2" s="74"/>
      <c r="L2" s="71"/>
      <c r="M2" s="72" t="s">
        <v>132</v>
      </c>
      <c r="N2" s="73"/>
      <c r="O2" s="74"/>
      <c r="P2" s="75"/>
      <c r="Q2" s="72" t="s">
        <v>133</v>
      </c>
      <c r="R2" s="73"/>
      <c r="S2" s="74"/>
      <c r="T2" s="75"/>
      <c r="U2" s="72" t="s">
        <v>134</v>
      </c>
      <c r="V2" s="73"/>
      <c r="W2" s="74"/>
    </row>
    <row r="3" spans="1:23" s="71" customFormat="1" ht="21" thickBot="1" thickTop="1">
      <c r="A3" s="77" t="s">
        <v>106</v>
      </c>
      <c r="B3" s="148" t="s">
        <v>107</v>
      </c>
      <c r="E3" s="78" t="s">
        <v>108</v>
      </c>
      <c r="F3" s="79" t="s">
        <v>109</v>
      </c>
      <c r="G3" s="80" t="s">
        <v>110</v>
      </c>
      <c r="H3" s="78" t="s">
        <v>108</v>
      </c>
      <c r="I3" s="79" t="s">
        <v>109</v>
      </c>
      <c r="J3" s="79" t="s">
        <v>109</v>
      </c>
      <c r="K3" s="80" t="s">
        <v>110</v>
      </c>
      <c r="M3" s="78" t="s">
        <v>108</v>
      </c>
      <c r="N3" s="79" t="s">
        <v>109</v>
      </c>
      <c r="O3" s="80" t="s">
        <v>110</v>
      </c>
      <c r="P3" s="75"/>
      <c r="Q3" s="78" t="s">
        <v>108</v>
      </c>
      <c r="R3" s="79" t="s">
        <v>109</v>
      </c>
      <c r="S3" s="80" t="s">
        <v>110</v>
      </c>
      <c r="T3" s="75"/>
      <c r="U3" s="78" t="s">
        <v>108</v>
      </c>
      <c r="V3" s="79" t="s">
        <v>109</v>
      </c>
      <c r="W3" s="80" t="s">
        <v>110</v>
      </c>
    </row>
    <row r="4" spans="1:23" s="76" customFormat="1" ht="20.25" thickTop="1">
      <c r="A4" s="144"/>
      <c r="B4" s="82"/>
      <c r="C4" s="83"/>
      <c r="D4" s="131"/>
      <c r="E4" s="85"/>
      <c r="F4" s="86"/>
      <c r="G4" s="86"/>
      <c r="H4" s="85"/>
      <c r="I4" s="86"/>
      <c r="J4" s="86"/>
      <c r="K4" s="86"/>
      <c r="L4" s="84"/>
      <c r="M4" s="85"/>
      <c r="N4" s="86"/>
      <c r="O4" s="86"/>
      <c r="P4" s="84"/>
      <c r="Q4" s="85"/>
      <c r="R4" s="86"/>
      <c r="S4" s="86"/>
      <c r="T4" s="84"/>
      <c r="U4" s="85"/>
      <c r="V4" s="86"/>
      <c r="W4" s="86"/>
    </row>
    <row r="5" spans="1:23" s="76" customFormat="1" ht="19.5">
      <c r="A5" s="90"/>
      <c r="B5" s="91"/>
      <c r="C5" s="94"/>
      <c r="D5" s="133"/>
      <c r="E5" s="85"/>
      <c r="F5" s="86"/>
      <c r="G5" s="86"/>
      <c r="H5" s="85"/>
      <c r="I5" s="164"/>
      <c r="J5" s="164"/>
      <c r="K5" s="86"/>
      <c r="L5" s="84"/>
      <c r="M5" s="85"/>
      <c r="N5" s="86"/>
      <c r="O5" s="86"/>
      <c r="P5" s="84"/>
      <c r="Q5" s="85"/>
      <c r="R5" s="86"/>
      <c r="S5" s="86"/>
      <c r="T5" s="84"/>
      <c r="U5" s="85"/>
      <c r="V5" s="86"/>
      <c r="W5" s="86"/>
    </row>
    <row r="6" spans="1:23" s="76" customFormat="1" ht="19.5">
      <c r="A6" s="81"/>
      <c r="B6" s="82"/>
      <c r="C6" s="94"/>
      <c r="D6" s="133"/>
      <c r="E6" s="87"/>
      <c r="F6" s="86"/>
      <c r="G6" s="86"/>
      <c r="H6" s="87"/>
      <c r="K6" s="86"/>
      <c r="L6" s="84"/>
      <c r="M6" s="87"/>
      <c r="N6" s="86"/>
      <c r="O6" s="86"/>
      <c r="P6" s="84"/>
      <c r="Q6" s="87"/>
      <c r="R6" s="86"/>
      <c r="S6" s="86"/>
      <c r="T6" s="84"/>
      <c r="U6" s="87"/>
      <c r="V6" s="86"/>
      <c r="W6" s="86"/>
    </row>
    <row r="7" spans="1:23" s="76" customFormat="1" ht="19.5">
      <c r="A7" s="81"/>
      <c r="B7" s="149"/>
      <c r="C7" s="83"/>
      <c r="D7" s="133"/>
      <c r="E7" s="85"/>
      <c r="F7" s="86"/>
      <c r="G7" s="86"/>
      <c r="H7" s="85"/>
      <c r="I7" s="164"/>
      <c r="J7" s="164"/>
      <c r="K7" s="86"/>
      <c r="L7" s="84"/>
      <c r="M7" s="85"/>
      <c r="N7" s="86"/>
      <c r="O7" s="86"/>
      <c r="P7" s="84"/>
      <c r="Q7" s="87"/>
      <c r="R7" s="86"/>
      <c r="S7" s="86"/>
      <c r="T7" s="84"/>
      <c r="U7" s="87"/>
      <c r="V7" s="86"/>
      <c r="W7" s="86"/>
    </row>
    <row r="8" spans="1:23" s="76" customFormat="1" ht="19.5">
      <c r="A8" s="92"/>
      <c r="B8" s="93"/>
      <c r="C8" s="94"/>
      <c r="D8" s="133"/>
      <c r="E8" s="85"/>
      <c r="F8" s="86"/>
      <c r="G8" s="86"/>
      <c r="H8" s="85"/>
      <c r="I8" s="164"/>
      <c r="J8" s="164"/>
      <c r="K8" s="86"/>
      <c r="L8" s="84"/>
      <c r="M8" s="85"/>
      <c r="N8" s="86"/>
      <c r="O8" s="86"/>
      <c r="P8" s="84"/>
      <c r="Q8" s="87"/>
      <c r="R8" s="86"/>
      <c r="S8" s="86"/>
      <c r="T8" s="84"/>
      <c r="U8" s="87"/>
      <c r="V8" s="86"/>
      <c r="W8" s="86"/>
    </row>
    <row r="9" spans="1:23" s="76" customFormat="1" ht="19.5">
      <c r="A9" s="92"/>
      <c r="B9" s="93"/>
      <c r="C9" s="94"/>
      <c r="D9" s="133"/>
      <c r="E9" s="85"/>
      <c r="F9" s="86"/>
      <c r="G9" s="86"/>
      <c r="H9" s="85"/>
      <c r="I9" s="164"/>
      <c r="J9" s="164"/>
      <c r="K9" s="86"/>
      <c r="L9" s="84"/>
      <c r="M9" s="85"/>
      <c r="N9" s="86"/>
      <c r="O9" s="86"/>
      <c r="P9" s="84"/>
      <c r="Q9" s="87"/>
      <c r="R9" s="86"/>
      <c r="S9" s="86"/>
      <c r="T9" s="84"/>
      <c r="U9" s="87"/>
      <c r="V9" s="86"/>
      <c r="W9" s="86"/>
    </row>
    <row r="10" spans="1:23" s="76" customFormat="1" ht="19.5">
      <c r="A10" s="88"/>
      <c r="B10" s="89"/>
      <c r="C10" s="83"/>
      <c r="D10" s="132"/>
      <c r="E10" s="85"/>
      <c r="F10" s="86"/>
      <c r="G10" s="86"/>
      <c r="H10" s="85"/>
      <c r="K10" s="86"/>
      <c r="L10" s="84"/>
      <c r="M10" s="85"/>
      <c r="N10" s="86"/>
      <c r="O10" s="86"/>
      <c r="P10" s="84"/>
      <c r="Q10" s="85"/>
      <c r="R10" s="86"/>
      <c r="S10" s="86"/>
      <c r="T10" s="84"/>
      <c r="U10" s="85"/>
      <c r="V10" s="86"/>
      <c r="W10" s="86"/>
    </row>
    <row r="11" spans="1:23" s="76" customFormat="1" ht="19.5">
      <c r="A11" s="88"/>
      <c r="B11" s="89"/>
      <c r="C11" s="83"/>
      <c r="D11" s="132"/>
      <c r="E11" s="85"/>
      <c r="F11" s="86"/>
      <c r="G11" s="86"/>
      <c r="H11" s="85"/>
      <c r="K11" s="86"/>
      <c r="L11" s="84"/>
      <c r="M11" s="85"/>
      <c r="N11" s="86"/>
      <c r="O11" s="86"/>
      <c r="P11" s="84"/>
      <c r="Q11" s="85"/>
      <c r="R11" s="86"/>
      <c r="S11" s="86"/>
      <c r="T11" s="84"/>
      <c r="U11" s="85"/>
      <c r="V11" s="86"/>
      <c r="W11" s="86"/>
    </row>
    <row r="12" spans="1:23" s="76" customFormat="1" ht="19.5">
      <c r="A12" s="88"/>
      <c r="B12" s="89"/>
      <c r="C12" s="83"/>
      <c r="D12" s="132"/>
      <c r="E12" s="85"/>
      <c r="F12" s="86"/>
      <c r="G12" s="86"/>
      <c r="H12" s="85"/>
      <c r="K12" s="86"/>
      <c r="L12" s="84"/>
      <c r="M12" s="85"/>
      <c r="N12" s="86"/>
      <c r="O12" s="86"/>
      <c r="P12" s="84"/>
      <c r="Q12" s="85"/>
      <c r="R12" s="86"/>
      <c r="S12" s="86"/>
      <c r="T12" s="84"/>
      <c r="U12" s="85"/>
      <c r="V12" s="86"/>
      <c r="W12" s="86"/>
    </row>
    <row r="13" spans="1:23" s="76" customFormat="1" ht="18.75" customHeight="1">
      <c r="A13" s="90"/>
      <c r="B13" s="91"/>
      <c r="C13" s="94"/>
      <c r="D13" s="133"/>
      <c r="E13" s="85"/>
      <c r="F13" s="86"/>
      <c r="G13" s="86"/>
      <c r="H13" s="85"/>
      <c r="I13" s="164"/>
      <c r="J13" s="164"/>
      <c r="K13" s="86"/>
      <c r="L13" s="84"/>
      <c r="M13" s="85"/>
      <c r="N13" s="86"/>
      <c r="O13" s="86"/>
      <c r="P13" s="84"/>
      <c r="Q13" s="85"/>
      <c r="R13" s="86"/>
      <c r="S13" s="86"/>
      <c r="T13" s="84"/>
      <c r="U13" s="85"/>
      <c r="V13" s="86"/>
      <c r="W13" s="86"/>
    </row>
    <row r="14" spans="1:23" s="76" customFormat="1" ht="20.25" customHeight="1">
      <c r="A14" s="90"/>
      <c r="B14" s="91"/>
      <c r="C14" s="94"/>
      <c r="D14" s="133"/>
      <c r="E14" s="85"/>
      <c r="F14" s="86"/>
      <c r="G14" s="86"/>
      <c r="H14" s="85"/>
      <c r="I14" s="86"/>
      <c r="J14" s="86"/>
      <c r="K14" s="86"/>
      <c r="L14" s="84"/>
      <c r="M14" s="85"/>
      <c r="N14" s="86"/>
      <c r="O14" s="86"/>
      <c r="P14" s="84"/>
      <c r="Q14" s="85"/>
      <c r="R14" s="86"/>
      <c r="S14" s="86"/>
      <c r="T14" s="84"/>
      <c r="U14" s="85"/>
      <c r="V14" s="86"/>
      <c r="W14" s="86"/>
    </row>
    <row r="15" spans="1:23" s="76" customFormat="1" ht="20.25" customHeight="1">
      <c r="A15" s="81"/>
      <c r="B15" s="149"/>
      <c r="C15" s="94"/>
      <c r="D15" s="133"/>
      <c r="E15" s="85"/>
      <c r="F15" s="86"/>
      <c r="G15" s="86"/>
      <c r="H15" s="85"/>
      <c r="I15" s="86"/>
      <c r="J15" s="86"/>
      <c r="K15" s="86"/>
      <c r="L15" s="84"/>
      <c r="M15" s="85"/>
      <c r="N15" s="86"/>
      <c r="O15" s="86"/>
      <c r="P15" s="84"/>
      <c r="Q15" s="96"/>
      <c r="R15" s="97"/>
      <c r="S15" s="97"/>
      <c r="T15" s="84"/>
      <c r="U15" s="96"/>
      <c r="V15" s="97"/>
      <c r="W15" s="97"/>
    </row>
    <row r="16" spans="1:23" s="76" customFormat="1" ht="21" customHeight="1">
      <c r="A16" s="81"/>
      <c r="B16" s="82"/>
      <c r="C16" s="94"/>
      <c r="D16" s="133"/>
      <c r="E16" s="85"/>
      <c r="F16" s="86"/>
      <c r="G16" s="86"/>
      <c r="H16" s="85"/>
      <c r="I16" s="165"/>
      <c r="J16" s="165"/>
      <c r="K16" s="86"/>
      <c r="L16" s="84"/>
      <c r="M16" s="85"/>
      <c r="N16" s="86"/>
      <c r="O16" s="86"/>
      <c r="P16" s="84"/>
      <c r="Q16" s="85"/>
      <c r="R16" s="86"/>
      <c r="S16" s="86"/>
      <c r="T16" s="84"/>
      <c r="U16" s="85"/>
      <c r="V16" s="86"/>
      <c r="W16" s="86"/>
    </row>
    <row r="17" spans="1:23" s="76" customFormat="1" ht="18" customHeight="1">
      <c r="A17" s="90"/>
      <c r="B17" s="91"/>
      <c r="C17" s="83"/>
      <c r="D17" s="132"/>
      <c r="E17" s="85"/>
      <c r="F17" s="86"/>
      <c r="G17" s="86"/>
      <c r="H17" s="85"/>
      <c r="I17" s="165"/>
      <c r="J17" s="165"/>
      <c r="K17" s="86"/>
      <c r="L17" s="84"/>
      <c r="M17" s="85"/>
      <c r="N17" s="86"/>
      <c r="O17" s="86"/>
      <c r="P17" s="84"/>
      <c r="Q17" s="85"/>
      <c r="R17" s="86"/>
      <c r="S17" s="86"/>
      <c r="T17" s="84"/>
      <c r="U17" s="85"/>
      <c r="V17" s="86"/>
      <c r="W17" s="86"/>
    </row>
    <row r="18" spans="1:23" s="76" customFormat="1" ht="18" customHeight="1">
      <c r="A18" s="90"/>
      <c r="B18" s="91"/>
      <c r="C18" s="83"/>
      <c r="D18" s="132"/>
      <c r="E18" s="85"/>
      <c r="F18" s="86"/>
      <c r="G18" s="86"/>
      <c r="H18" s="85"/>
      <c r="I18" s="165"/>
      <c r="J18" s="165"/>
      <c r="K18" s="86"/>
      <c r="L18" s="84"/>
      <c r="M18" s="85"/>
      <c r="N18" s="86"/>
      <c r="O18" s="86"/>
      <c r="P18" s="84"/>
      <c r="Q18" s="85"/>
      <c r="R18" s="86"/>
      <c r="S18" s="86"/>
      <c r="T18" s="84"/>
      <c r="U18" s="85"/>
      <c r="V18" s="86"/>
      <c r="W18" s="86"/>
    </row>
    <row r="19" spans="1:23" s="76" customFormat="1" ht="18" customHeight="1">
      <c r="A19" s="90"/>
      <c r="B19" s="91"/>
      <c r="C19" s="83"/>
      <c r="D19" s="132"/>
      <c r="E19" s="85"/>
      <c r="F19" s="86"/>
      <c r="G19" s="86"/>
      <c r="H19" s="85"/>
      <c r="I19" s="165"/>
      <c r="J19" s="165"/>
      <c r="K19" s="86"/>
      <c r="L19" s="84"/>
      <c r="M19" s="85"/>
      <c r="N19" s="86"/>
      <c r="O19" s="86"/>
      <c r="P19" s="84"/>
      <c r="Q19" s="85"/>
      <c r="R19" s="86"/>
      <c r="S19" s="86"/>
      <c r="T19" s="84"/>
      <c r="U19" s="85"/>
      <c r="V19" s="86"/>
      <c r="W19" s="86"/>
    </row>
    <row r="20" spans="1:23" s="76" customFormat="1" ht="18.75" customHeight="1">
      <c r="A20" s="90"/>
      <c r="B20" s="91"/>
      <c r="C20" s="94"/>
      <c r="D20" s="133"/>
      <c r="E20" s="85"/>
      <c r="F20" s="86"/>
      <c r="G20" s="86"/>
      <c r="H20" s="85"/>
      <c r="I20" s="86"/>
      <c r="J20" s="86"/>
      <c r="K20" s="86"/>
      <c r="L20" s="84"/>
      <c r="M20" s="85"/>
      <c r="N20" s="86"/>
      <c r="O20" s="86"/>
      <c r="P20" s="84"/>
      <c r="Q20" s="85"/>
      <c r="R20" s="86"/>
      <c r="S20" s="86"/>
      <c r="T20" s="84"/>
      <c r="U20" s="85"/>
      <c r="V20" s="86"/>
      <c r="W20" s="86"/>
    </row>
    <row r="21" spans="1:23" s="76" customFormat="1" ht="18.75" customHeight="1">
      <c r="A21" s="81"/>
      <c r="B21" s="82"/>
      <c r="C21" s="83"/>
      <c r="D21" s="132"/>
      <c r="E21" s="85"/>
      <c r="F21" s="86"/>
      <c r="G21" s="86"/>
      <c r="H21" s="85"/>
      <c r="I21" s="165"/>
      <c r="J21" s="165"/>
      <c r="K21" s="86"/>
      <c r="L21" s="84"/>
      <c r="M21" s="85"/>
      <c r="N21" s="86"/>
      <c r="O21" s="86"/>
      <c r="P21" s="84"/>
      <c r="Q21" s="85"/>
      <c r="R21" s="86"/>
      <c r="S21" s="86"/>
      <c r="T21" s="84"/>
      <c r="U21" s="85"/>
      <c r="V21" s="86"/>
      <c r="W21" s="86"/>
    </row>
    <row r="22" spans="1:23" s="76" customFormat="1" ht="19.5">
      <c r="A22" s="169"/>
      <c r="B22" s="156"/>
      <c r="C22" s="141"/>
      <c r="D22" s="160"/>
      <c r="E22" s="161"/>
      <c r="F22" s="162"/>
      <c r="G22" s="162"/>
      <c r="H22" s="161"/>
      <c r="I22" s="162"/>
      <c r="J22" s="162"/>
      <c r="K22" s="162"/>
      <c r="L22" s="142"/>
      <c r="M22" s="161"/>
      <c r="N22" s="162"/>
      <c r="O22" s="86"/>
      <c r="P22" s="142"/>
      <c r="Q22" s="166"/>
      <c r="R22" s="168"/>
      <c r="S22" s="168"/>
      <c r="T22" s="142"/>
      <c r="U22" s="166"/>
      <c r="V22" s="168"/>
      <c r="W22" s="168"/>
    </row>
    <row r="23" spans="1:23" s="76" customFormat="1" ht="19.5">
      <c r="A23" s="90"/>
      <c r="B23" s="157"/>
      <c r="C23" s="94"/>
      <c r="D23" s="133"/>
      <c r="E23" s="85"/>
      <c r="F23" s="86"/>
      <c r="G23" s="86"/>
      <c r="H23" s="85"/>
      <c r="I23" s="86"/>
      <c r="J23" s="86"/>
      <c r="K23" s="86"/>
      <c r="L23" s="84"/>
      <c r="M23" s="85"/>
      <c r="N23" s="86"/>
      <c r="O23" s="86"/>
      <c r="P23" s="84"/>
      <c r="Q23" s="85"/>
      <c r="R23" s="86"/>
      <c r="S23" s="86"/>
      <c r="T23" s="84"/>
      <c r="U23" s="85"/>
      <c r="V23" s="86"/>
      <c r="W23" s="86"/>
    </row>
    <row r="24" spans="1:23" s="76" customFormat="1" ht="19.5">
      <c r="A24" s="145"/>
      <c r="B24" s="158"/>
      <c r="C24" s="141"/>
      <c r="D24" s="160"/>
      <c r="E24" s="161"/>
      <c r="F24" s="162"/>
      <c r="G24" s="162"/>
      <c r="H24" s="161"/>
      <c r="I24" s="162"/>
      <c r="J24" s="162"/>
      <c r="K24" s="162"/>
      <c r="L24" s="142"/>
      <c r="M24" s="161"/>
      <c r="N24" s="162"/>
      <c r="O24" s="162"/>
      <c r="P24" s="142"/>
      <c r="Q24" s="166"/>
      <c r="R24" s="168"/>
      <c r="S24" s="168"/>
      <c r="T24" s="142"/>
      <c r="U24" s="166"/>
      <c r="V24" s="168"/>
      <c r="W24" s="168"/>
    </row>
    <row r="25" spans="1:23" s="76" customFormat="1" ht="19.5" customHeight="1">
      <c r="A25" s="90"/>
      <c r="B25" s="159"/>
      <c r="C25" s="94"/>
      <c r="D25" s="133"/>
      <c r="E25" s="85"/>
      <c r="F25" s="86"/>
      <c r="G25" s="86"/>
      <c r="H25" s="85"/>
      <c r="I25" s="165"/>
      <c r="J25" s="165"/>
      <c r="K25" s="86"/>
      <c r="L25" s="84"/>
      <c r="M25" s="85"/>
      <c r="N25" s="86"/>
      <c r="O25" s="86"/>
      <c r="P25" s="84"/>
      <c r="Q25" s="85"/>
      <c r="R25" s="86"/>
      <c r="S25" s="86"/>
      <c r="T25" s="84"/>
      <c r="U25" s="85"/>
      <c r="V25" s="86"/>
      <c r="W25" s="86"/>
    </row>
    <row r="26" spans="1:23" s="143" customFormat="1" ht="19.5" customHeight="1">
      <c r="A26" s="90"/>
      <c r="B26" s="91"/>
      <c r="C26" s="94"/>
      <c r="D26" s="136"/>
      <c r="E26" s="137"/>
      <c r="F26" s="138"/>
      <c r="G26" s="138"/>
      <c r="H26" s="137"/>
      <c r="I26" s="163"/>
      <c r="J26" s="163"/>
      <c r="K26" s="138"/>
      <c r="L26" s="84"/>
      <c r="M26" s="137"/>
      <c r="N26" s="138"/>
      <c r="O26" s="86"/>
      <c r="P26" s="84"/>
      <c r="Q26" s="137"/>
      <c r="R26" s="138"/>
      <c r="S26" s="138"/>
      <c r="T26" s="84"/>
      <c r="U26" s="137"/>
      <c r="V26" s="138"/>
      <c r="W26" s="138"/>
    </row>
    <row r="27" spans="1:23" s="143" customFormat="1" ht="19.5" customHeight="1">
      <c r="A27" s="92"/>
      <c r="B27" s="93"/>
      <c r="C27" s="94"/>
      <c r="D27" s="136"/>
      <c r="E27" s="137"/>
      <c r="F27" s="138"/>
      <c r="G27" s="138"/>
      <c r="H27" s="137"/>
      <c r="I27" s="163"/>
      <c r="J27" s="163"/>
      <c r="K27" s="138"/>
      <c r="L27" s="84"/>
      <c r="M27" s="137"/>
      <c r="N27" s="138"/>
      <c r="O27" s="138"/>
      <c r="P27" s="84"/>
      <c r="Q27" s="167"/>
      <c r="R27" s="138"/>
      <c r="S27" s="138"/>
      <c r="T27" s="84"/>
      <c r="U27" s="167"/>
      <c r="V27" s="138"/>
      <c r="W27" s="138"/>
    </row>
    <row r="28" spans="1:23" s="143" customFormat="1" ht="19.5" customHeight="1">
      <c r="A28" s="92"/>
      <c r="B28" s="93"/>
      <c r="C28" s="94"/>
      <c r="D28" s="136"/>
      <c r="E28" s="137"/>
      <c r="F28" s="138"/>
      <c r="G28" s="138"/>
      <c r="H28" s="137"/>
      <c r="I28" s="163"/>
      <c r="J28" s="163"/>
      <c r="K28" s="138"/>
      <c r="L28" s="84"/>
      <c r="M28" s="137"/>
      <c r="N28" s="138"/>
      <c r="O28" s="138"/>
      <c r="P28" s="84"/>
      <c r="Q28" s="167"/>
      <c r="R28" s="138"/>
      <c r="S28" s="138"/>
      <c r="T28" s="84"/>
      <c r="U28" s="167"/>
      <c r="V28" s="138"/>
      <c r="W28" s="138"/>
    </row>
    <row r="29" spans="1:23" s="76" customFormat="1" ht="19.5" customHeight="1">
      <c r="A29" s="95"/>
      <c r="B29" s="149"/>
      <c r="C29" s="94"/>
      <c r="D29" s="136"/>
      <c r="E29" s="137"/>
      <c r="F29" s="138"/>
      <c r="G29" s="138"/>
      <c r="H29" s="137"/>
      <c r="I29" s="138"/>
      <c r="J29" s="138"/>
      <c r="K29" s="138"/>
      <c r="L29" s="84"/>
      <c r="M29" s="137"/>
      <c r="N29" s="138"/>
      <c r="O29" s="138"/>
      <c r="P29" s="84"/>
      <c r="Q29" s="139"/>
      <c r="R29" s="140"/>
      <c r="S29" s="140"/>
      <c r="T29" s="84"/>
      <c r="U29" s="139"/>
      <c r="V29" s="140"/>
      <c r="W29" s="140"/>
    </row>
    <row r="30" spans="1:23" s="76" customFormat="1" ht="19.5" customHeight="1">
      <c r="A30" s="95"/>
      <c r="B30" s="149"/>
      <c r="C30" s="94"/>
      <c r="D30" s="136"/>
      <c r="E30" s="137"/>
      <c r="F30" s="138"/>
      <c r="G30" s="138"/>
      <c r="H30" s="137"/>
      <c r="I30" s="138"/>
      <c r="J30" s="138"/>
      <c r="K30" s="138"/>
      <c r="L30" s="84"/>
      <c r="M30" s="137"/>
      <c r="N30" s="138"/>
      <c r="O30" s="138"/>
      <c r="P30" s="84"/>
      <c r="Q30" s="139"/>
      <c r="R30" s="140"/>
      <c r="S30" s="140"/>
      <c r="T30" s="84"/>
      <c r="U30" s="139"/>
      <c r="V30" s="140"/>
      <c r="W30" s="140"/>
    </row>
    <row r="31" spans="1:23" s="76" customFormat="1" ht="18.75" customHeight="1" thickBot="1">
      <c r="A31" s="98"/>
      <c r="B31" s="150"/>
      <c r="C31" s="94"/>
      <c r="D31" s="134"/>
      <c r="E31" s="99"/>
      <c r="F31" s="100"/>
      <c r="G31" s="100"/>
      <c r="H31" s="99"/>
      <c r="I31" s="100"/>
      <c r="J31" s="100"/>
      <c r="K31" s="100"/>
      <c r="L31" s="84"/>
      <c r="M31" s="99"/>
      <c r="N31" s="100"/>
      <c r="O31" s="100"/>
      <c r="P31" s="84"/>
      <c r="Q31" s="99"/>
      <c r="R31" s="100"/>
      <c r="S31" s="100"/>
      <c r="T31" s="84"/>
      <c r="U31" s="99"/>
      <c r="V31" s="100"/>
      <c r="W31" s="100"/>
    </row>
    <row r="32" spans="1:23" ht="34.5" customHeight="1" hidden="1" thickBot="1" thickTop="1">
      <c r="A32" s="101"/>
      <c r="B32" s="151"/>
      <c r="C32" s="102"/>
      <c r="D32" s="102"/>
      <c r="E32" s="104" t="s">
        <v>116</v>
      </c>
      <c r="F32" s="105"/>
      <c r="G32" s="106">
        <f>SUM(G4:G31)+SUM(F4:F31)</f>
        <v>0</v>
      </c>
      <c r="H32" s="104" t="s">
        <v>117</v>
      </c>
      <c r="I32" s="105"/>
      <c r="J32" s="105"/>
      <c r="K32" s="106">
        <f>SUM(K4:K31)+SUM(I4:I31)</f>
        <v>0</v>
      </c>
      <c r="L32" s="103"/>
      <c r="M32" s="104" t="s">
        <v>111</v>
      </c>
      <c r="N32" s="105"/>
      <c r="O32" s="170">
        <f>SUM(O4:O31)+SUM(N4:N31)</f>
        <v>0</v>
      </c>
      <c r="P32" s="102"/>
      <c r="Q32" s="104" t="s">
        <v>111</v>
      </c>
      <c r="R32" s="105"/>
      <c r="S32" s="106">
        <f>SUM(S4:S31)+SUM(R4:R31)</f>
        <v>0</v>
      </c>
      <c r="T32" s="102"/>
      <c r="U32" s="104" t="s">
        <v>111</v>
      </c>
      <c r="V32" s="105"/>
      <c r="W32" s="106"/>
    </row>
    <row r="33" spans="1:23" s="111" customFormat="1" ht="30" customHeight="1" hidden="1" thickBot="1" thickTop="1">
      <c r="A33" s="107"/>
      <c r="B33" s="151"/>
      <c r="C33" s="102"/>
      <c r="D33" s="102"/>
      <c r="E33" s="108"/>
      <c r="F33" s="109"/>
      <c r="G33" s="110"/>
      <c r="H33" s="108"/>
      <c r="I33" s="109"/>
      <c r="J33" s="109"/>
      <c r="K33" s="110"/>
      <c r="L33" s="103"/>
      <c r="M33" s="108"/>
      <c r="N33" s="109"/>
      <c r="O33" s="171"/>
      <c r="P33" s="102"/>
      <c r="Q33" s="108"/>
      <c r="R33" s="109"/>
      <c r="S33" s="110"/>
      <c r="T33" s="102"/>
      <c r="U33" s="108"/>
      <c r="V33" s="109"/>
      <c r="W33" s="110"/>
    </row>
    <row r="34" spans="5:23" ht="18.75" customHeight="1" thickTop="1">
      <c r="E34" s="102"/>
      <c r="F34" s="102"/>
      <c r="G34" s="102"/>
      <c r="H34" s="102"/>
      <c r="I34" s="102"/>
      <c r="J34" s="102"/>
      <c r="K34" s="102"/>
      <c r="M34" s="102"/>
      <c r="N34" s="102"/>
      <c r="O34" s="102"/>
      <c r="Q34" s="102"/>
      <c r="R34" s="102"/>
      <c r="S34" s="102"/>
      <c r="U34" s="102"/>
      <c r="V34" s="102"/>
      <c r="W34" s="102"/>
    </row>
    <row r="35" spans="1:23" s="116" customFormat="1" ht="30.75" customHeight="1">
      <c r="A35" s="112" t="s">
        <v>112</v>
      </c>
      <c r="B35" s="152"/>
      <c r="C35" s="113"/>
      <c r="D35" s="135">
        <f>SUM(D4:D31)</f>
        <v>0</v>
      </c>
      <c r="E35" s="114" t="str">
        <f>E2</f>
        <v>Jour 1</v>
      </c>
      <c r="F35" s="114"/>
      <c r="G35" s="115">
        <f>SUM(G4:G31)+SUM(F4:F31)</f>
        <v>0</v>
      </c>
      <c r="H35" s="114" t="str">
        <f>H2</f>
        <v>Jour 2</v>
      </c>
      <c r="I35" s="114"/>
      <c r="J35" s="114"/>
      <c r="K35" s="115">
        <f>SUM(K4:K31)+SUM(J4:J31)</f>
        <v>0</v>
      </c>
      <c r="L35" s="113"/>
      <c r="M35" s="114" t="str">
        <f>M2</f>
        <v>Jour 3</v>
      </c>
      <c r="N35" s="114"/>
      <c r="O35" s="115">
        <f>SUM(O4:O31)+SUM(N4:N31)</f>
        <v>0</v>
      </c>
      <c r="P35" s="113"/>
      <c r="Q35" s="114" t="str">
        <f>Q2</f>
        <v>Jour 4</v>
      </c>
      <c r="R35" s="114"/>
      <c r="S35" s="115">
        <f>SUM(S4:S31)+SUM(R4:R31)</f>
        <v>0</v>
      </c>
      <c r="T35" s="113"/>
      <c r="U35" s="114" t="str">
        <f>U2</f>
        <v>Jour 5</v>
      </c>
      <c r="V35" s="114"/>
      <c r="W35" s="115">
        <f>SUM(W4:W31)+SUM(V4:V31)</f>
        <v>0</v>
      </c>
    </row>
    <row r="36" ht="30" customHeight="1">
      <c r="O36" s="241"/>
    </row>
    <row r="37" spans="2:23" s="117" customFormat="1" ht="26.25" customHeight="1" thickBot="1">
      <c r="B37" s="153"/>
      <c r="C37" s="118"/>
      <c r="D37" s="119" t="s">
        <v>113</v>
      </c>
      <c r="E37" s="119" t="s">
        <v>113</v>
      </c>
      <c r="F37" s="120"/>
      <c r="G37" s="121">
        <f>G35</f>
        <v>0</v>
      </c>
      <c r="H37" s="119" t="s">
        <v>113</v>
      </c>
      <c r="I37" s="120"/>
      <c r="J37" s="120"/>
      <c r="K37" s="121">
        <f>K35</f>
        <v>0</v>
      </c>
      <c r="L37" s="118"/>
      <c r="M37" s="119" t="s">
        <v>113</v>
      </c>
      <c r="N37" s="173"/>
      <c r="O37" s="121">
        <f>O35</f>
        <v>0</v>
      </c>
      <c r="P37" s="122" t="s">
        <v>105</v>
      </c>
      <c r="Q37" s="119" t="s">
        <v>113</v>
      </c>
      <c r="R37" s="120"/>
      <c r="S37" s="121">
        <f>S35</f>
        <v>0</v>
      </c>
      <c r="T37" s="122" t="s">
        <v>105</v>
      </c>
      <c r="U37" s="119" t="s">
        <v>113</v>
      </c>
      <c r="V37" s="120"/>
      <c r="W37" s="121">
        <f>W35</f>
        <v>0</v>
      </c>
    </row>
    <row r="38" spans="1:23" s="128" customFormat="1" ht="39" customHeight="1" thickBot="1" thickTop="1">
      <c r="A38" s="243" t="s">
        <v>114</v>
      </c>
      <c r="B38" s="184">
        <v>9.43</v>
      </c>
      <c r="D38" s="119" t="s">
        <v>115</v>
      </c>
      <c r="E38" s="119" t="s">
        <v>115</v>
      </c>
      <c r="F38" s="129"/>
      <c r="G38" s="240">
        <f>G37*$B38</f>
        <v>0</v>
      </c>
      <c r="H38" s="119" t="s">
        <v>115</v>
      </c>
      <c r="I38" s="129"/>
      <c r="J38" s="129"/>
      <c r="K38" s="240">
        <f>K37*$B38</f>
        <v>0</v>
      </c>
      <c r="M38" s="119" t="s">
        <v>115</v>
      </c>
      <c r="N38" s="174"/>
      <c r="O38" s="240">
        <f>O37*$B38</f>
        <v>0</v>
      </c>
      <c r="P38" s="130" t="s">
        <v>105</v>
      </c>
      <c r="Q38" s="119" t="s">
        <v>115</v>
      </c>
      <c r="R38" s="129"/>
      <c r="S38" s="240">
        <f>S37*$B38</f>
        <v>0</v>
      </c>
      <c r="T38" s="130" t="s">
        <v>105</v>
      </c>
      <c r="U38" s="119" t="s">
        <v>115</v>
      </c>
      <c r="V38" s="129"/>
      <c r="W38" s="240">
        <f>W37*$B38</f>
        <v>0</v>
      </c>
    </row>
    <row r="39" spans="1:23" s="127" customFormat="1" ht="49.5" customHeight="1" thickTop="1">
      <c r="A39" s="123" t="s">
        <v>135</v>
      </c>
      <c r="B39" s="124">
        <f>O38+S38+G38+K38+W38</f>
        <v>0</v>
      </c>
      <c r="C39" s="125"/>
      <c r="D39" s="126"/>
      <c r="E39" s="125"/>
      <c r="F39" s="125"/>
      <c r="G39" s="125"/>
      <c r="H39" s="125"/>
      <c r="I39" s="125"/>
      <c r="J39" s="125"/>
      <c r="K39" s="125"/>
      <c r="L39" s="125"/>
      <c r="M39" s="125"/>
      <c r="N39" s="175"/>
      <c r="O39" s="175"/>
      <c r="P39" s="125"/>
      <c r="Q39" s="125"/>
      <c r="R39" s="125"/>
      <c r="S39" s="125"/>
      <c r="T39" s="125"/>
      <c r="U39" s="125"/>
      <c r="V39" s="125"/>
      <c r="W39" s="125"/>
    </row>
    <row r="40" spans="1:2" ht="47.25" customHeight="1">
      <c r="A40" s="242" t="s">
        <v>113</v>
      </c>
      <c r="B40" s="124">
        <f>O37+S37+G37+K37+W37</f>
        <v>0</v>
      </c>
    </row>
    <row r="41" ht="30" customHeight="1"/>
    <row r="42" ht="18.75" customHeight="1"/>
    <row r="43" ht="30" customHeight="1"/>
    <row r="44" ht="18.75" customHeight="1"/>
    <row r="45" ht="18.75" customHeight="1"/>
    <row r="46" ht="18.75" customHeight="1"/>
    <row r="47" ht="18.75" customHeight="1"/>
    <row r="48" ht="18" customHeight="1"/>
    <row r="49" ht="18" customHeight="1"/>
    <row r="50" ht="18" customHeight="1"/>
    <row r="51" ht="16.5" customHeight="1"/>
    <row r="52" ht="15.75" customHeight="1"/>
    <row r="53" ht="18" customHeight="1"/>
    <row r="54" ht="18" customHeight="1"/>
    <row r="55" ht="18" customHeight="1"/>
    <row r="56" ht="18" customHeight="1"/>
    <row r="57" ht="15" customHeight="1"/>
    <row r="58" ht="18" customHeight="1"/>
    <row r="59" ht="18" customHeight="1"/>
    <row r="60" ht="15.75" customHeight="1"/>
    <row r="61" ht="18" customHeight="1"/>
    <row r="62" ht="18" customHeight="1"/>
    <row r="63" ht="18" customHeight="1"/>
    <row r="64" ht="15.75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5.75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 formatRows="0" selectLockedCells="1"/>
  <mergeCells count="1">
    <mergeCell ref="A1:S1"/>
  </mergeCells>
  <printOptions horizontalCentered="1"/>
  <pageMargins left="0.3937007874015748" right="0.3937007874015748" top="0.35433070866141736" bottom="0.2755905511811024" header="0" footer="0"/>
  <pageSetup fitToHeight="1" fitToWidth="1" horizontalDpi="300" verticalDpi="3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63"/>
  <sheetViews>
    <sheetView zoomScalePageLayoutView="0" workbookViewId="0" topLeftCell="A25">
      <selection activeCell="P43" sqref="P43"/>
    </sheetView>
  </sheetViews>
  <sheetFormatPr defaultColWidth="11.421875" defaultRowHeight="12.75"/>
  <cols>
    <col min="1" max="1" width="38.00390625" style="196" customWidth="1"/>
    <col min="2" max="2" width="13.421875" style="304" customWidth="1"/>
    <col min="3" max="3" width="18.140625" style="304" customWidth="1"/>
    <col min="4" max="4" width="14.8515625" style="185" customWidth="1"/>
    <col min="5" max="5" width="11.421875" style="185" customWidth="1"/>
    <col min="6" max="6" width="38.8515625" style="196" customWidth="1"/>
    <col min="7" max="7" width="14.7109375" style="304" customWidth="1"/>
    <col min="8" max="8" width="18.28125" style="304" customWidth="1"/>
    <col min="9" max="9" width="14.140625" style="185" customWidth="1"/>
    <col min="10" max="16384" width="11.421875" style="185" customWidth="1"/>
  </cols>
  <sheetData>
    <row r="1" spans="1:9" s="186" customFormat="1" ht="24" thickBot="1">
      <c r="A1" s="429" t="s">
        <v>129</v>
      </c>
      <c r="B1" s="429"/>
      <c r="C1" s="429"/>
      <c r="D1" s="429"/>
      <c r="E1" s="429"/>
      <c r="F1" s="429"/>
      <c r="G1" s="429"/>
      <c r="H1" s="429"/>
      <c r="I1" s="185"/>
    </row>
    <row r="2" spans="1:9" ht="15.75" thickBot="1">
      <c r="A2" s="187" t="s">
        <v>5</v>
      </c>
      <c r="B2" s="311" t="s">
        <v>127</v>
      </c>
      <c r="C2" s="315" t="s">
        <v>128</v>
      </c>
      <c r="D2" s="205" t="s">
        <v>119</v>
      </c>
      <c r="F2" s="187" t="s">
        <v>6</v>
      </c>
      <c r="G2" s="297" t="s">
        <v>127</v>
      </c>
      <c r="H2" s="306" t="s">
        <v>128</v>
      </c>
      <c r="I2" s="188" t="s">
        <v>119</v>
      </c>
    </row>
    <row r="3" spans="1:9" ht="12.75">
      <c r="A3" s="257" t="s">
        <v>139</v>
      </c>
      <c r="B3" s="298"/>
      <c r="C3" s="307"/>
      <c r="D3" s="272"/>
      <c r="F3" s="257" t="s">
        <v>140</v>
      </c>
      <c r="G3" s="298"/>
      <c r="H3" s="307"/>
      <c r="I3" s="272"/>
    </row>
    <row r="4" spans="1:9" ht="12.75">
      <c r="A4" s="258"/>
      <c r="B4" s="299"/>
      <c r="C4" s="308"/>
      <c r="D4" s="273"/>
      <c r="F4" s="262" t="s">
        <v>52</v>
      </c>
      <c r="G4" s="299">
        <f>IF('Bilan financier'!E4=0,"",'Bilan financier'!E4)</f>
      </c>
      <c r="H4" s="308">
        <f>IF('Bilan financier'!J4=0,"",'Bilan financier'!J4)</f>
      </c>
      <c r="I4" s="273">
        <f>IF(G4="",H4,IF(H4="",-G4,H4-G4))</f>
      </c>
    </row>
    <row r="5" spans="1:9" ht="13.5" thickBot="1">
      <c r="A5" s="260"/>
      <c r="B5" s="300"/>
      <c r="C5" s="309"/>
      <c r="D5" s="274"/>
      <c r="F5" s="271"/>
      <c r="G5" s="300"/>
      <c r="H5" s="309"/>
      <c r="I5" s="274"/>
    </row>
    <row r="6" spans="1:9" ht="12.75">
      <c r="A6" s="230" t="s">
        <v>141</v>
      </c>
      <c r="B6" s="312"/>
      <c r="C6" s="11"/>
      <c r="D6" s="209"/>
      <c r="F6" s="215" t="s">
        <v>74</v>
      </c>
      <c r="G6" s="207" t="s">
        <v>105</v>
      </c>
      <c r="H6" s="191">
        <f>IF('Budget prévisionnel'!E3=0,"",'Budget prévisionnel'!E3)</f>
      </c>
      <c r="I6" s="191" t="s">
        <v>105</v>
      </c>
    </row>
    <row r="7" spans="1:9" ht="12.75">
      <c r="A7" s="231" t="s">
        <v>8</v>
      </c>
      <c r="B7" s="312" t="s">
        <v>105</v>
      </c>
      <c r="C7" s="11" t="s">
        <v>105</v>
      </c>
      <c r="D7" s="209"/>
      <c r="F7" s="217" t="s">
        <v>46</v>
      </c>
      <c r="G7" s="299">
        <f>IF('Bilan financier'!E7=0,"",'Bilan financier'!E7)</f>
      </c>
      <c r="H7" s="308">
        <f>IF('Bilan financier'!J7=0,"",'Bilan financier'!J7)</f>
      </c>
      <c r="I7" s="190">
        <f>IF(G7="",H7,IF(H7="",-G7,H7-G7))</f>
      </c>
    </row>
    <row r="8" spans="1:9" ht="12.75">
      <c r="A8" s="225" t="s">
        <v>9</v>
      </c>
      <c r="B8" s="299">
        <f>IF('Bilan financier'!C8=0,"",'Bilan financier'!C8)</f>
      </c>
      <c r="C8" s="299">
        <f>IF('Bilan financier'!H8=0,"",'Bilan financier'!H8)</f>
      </c>
      <c r="D8" s="190">
        <f>IF(B8="",C8,IF(C8="",-B8,C8-B8))</f>
      </c>
      <c r="F8" s="217" t="s">
        <v>47</v>
      </c>
      <c r="G8" s="301"/>
      <c r="H8" s="11"/>
      <c r="I8" s="190"/>
    </row>
    <row r="9" spans="1:9" ht="12.75">
      <c r="A9" s="225" t="s">
        <v>10</v>
      </c>
      <c r="B9" s="299">
        <f>IF('Bilan financier'!C9=0,"",'Bilan financier'!C9)</f>
      </c>
      <c r="C9" s="299">
        <f>IF('Bilan financier'!H9=0,"",'Bilan financier'!H9)</f>
      </c>
      <c r="D9" s="190">
        <f>IF(B9="",C9,IF(C9="",-B9,C9-B9))</f>
      </c>
      <c r="F9" s="406"/>
      <c r="G9" s="201" t="s">
        <v>105</v>
      </c>
      <c r="H9" s="11"/>
      <c r="I9" s="190"/>
    </row>
    <row r="10" spans="1:9" ht="12.75">
      <c r="A10" s="225" t="s">
        <v>11</v>
      </c>
      <c r="B10" s="299">
        <f>IF('Bilan financier'!C10=0,"",'Bilan financier'!C10)</f>
      </c>
      <c r="C10" s="299">
        <f>IF('Bilan financier'!H10=0,"",'Bilan financier'!H10)</f>
      </c>
      <c r="D10" s="190">
        <f>IF(B10="",C10,IF(C10="",-B10,C10-B10))</f>
      </c>
      <c r="F10" s="406"/>
      <c r="G10" s="204">
        <f>IF('Bilan financier'!E8=0,"",'Bilan financier'!E8)</f>
      </c>
      <c r="H10" s="190">
        <f>IF('Budget prévisionnel'!E7=0,"",'Budget prévisionnel'!E7)</f>
      </c>
      <c r="I10" s="190">
        <f>IF(G10="",H10,IF(H10="",-G10,H10-G10))</f>
      </c>
    </row>
    <row r="11" spans="1:9" ht="12.75">
      <c r="A11" s="244" t="s">
        <v>145</v>
      </c>
      <c r="B11" s="299">
        <f>IF('Bilan financier'!C11=0,"",'Bilan financier'!C11)</f>
      </c>
      <c r="C11" s="299">
        <f>IF('Bilan financier'!H11=0,"",'Bilan financier'!H11)</f>
      </c>
      <c r="D11" s="190">
        <f>IF(B11="",C11,IF(C11="",-B11,C11-B11))</f>
      </c>
      <c r="F11" s="217" t="s">
        <v>48</v>
      </c>
      <c r="G11" s="299">
        <f>IF('Bilan financier'!E11=0,"",'Bilan financier'!E11)</f>
      </c>
      <c r="H11" s="308">
        <f>IF('Bilan financier'!J11=0,"",'Bilan financier'!J11)</f>
      </c>
      <c r="I11" s="190">
        <f>IF(G11="",H11,IF(H11="",-G11,H11-G11))</f>
      </c>
    </row>
    <row r="12" spans="1:9" ht="13.5" thickBot="1">
      <c r="A12" s="227" t="s">
        <v>105</v>
      </c>
      <c r="B12" s="313"/>
      <c r="C12" s="316"/>
      <c r="D12" s="209"/>
      <c r="F12" s="217" t="s">
        <v>49</v>
      </c>
      <c r="G12" s="300">
        <f>IF('Bilan financier'!E12=0,"",'Bilan financier'!E12)</f>
      </c>
      <c r="H12" s="309">
        <f>IF('Bilan financier'!J12=0,"",'Bilan financier'!J12)</f>
      </c>
      <c r="I12" s="193">
        <f>IF(G12="",H12,IF(H12="",-G12,H12-G12))</f>
      </c>
    </row>
    <row r="13" spans="1:9" ht="12.75">
      <c r="A13" s="223" t="s">
        <v>12</v>
      </c>
      <c r="B13" s="312"/>
      <c r="C13" s="11"/>
      <c r="D13" s="209"/>
      <c r="F13" s="215" t="s">
        <v>142</v>
      </c>
      <c r="G13" s="207">
        <f>IF('Bilan financier'!E11=0,"",'Bilan financier'!E11)</f>
      </c>
      <c r="H13" s="191">
        <f>IF('Budget prévisionnel'!E10=0,"",'Budget prévisionnel'!E10)</f>
      </c>
      <c r="I13" s="191">
        <f>IF(G13="",H13,IF(H13="",-G13,H13-G13))</f>
      </c>
    </row>
    <row r="14" spans="1:9" ht="12.75">
      <c r="A14" s="225" t="s">
        <v>13</v>
      </c>
      <c r="B14" s="299">
        <f>IF('Bilan financier'!C14=0,"",'Bilan financier'!C14)</f>
      </c>
      <c r="C14" s="299">
        <f>IF('Bilan financier'!H14=0,"",'Bilan financier'!H14)</f>
      </c>
      <c r="D14" s="190">
        <f>IF(B14="",C14,IF(C14="",-B14,C14-B14))</f>
      </c>
      <c r="F14" s="216" t="s">
        <v>75</v>
      </c>
      <c r="G14" s="299" t="str">
        <f>IF('Bilan financier'!E14=0,"",'Bilan financier'!E14)</f>
        <v> </v>
      </c>
      <c r="H14" s="308">
        <f>IF('Bilan financier'!J14=0,"",'Bilan financier'!J14)</f>
      </c>
      <c r="I14" s="190"/>
    </row>
    <row r="15" spans="1:9" ht="12.75">
      <c r="A15" s="225" t="s">
        <v>14</v>
      </c>
      <c r="B15" s="299">
        <f>IF('Bilan financier'!C15=0,"",'Bilan financier'!C15)</f>
      </c>
      <c r="C15" s="299">
        <f>IF('Bilan financier'!H15=0,"",'Bilan financier'!H15)</f>
      </c>
      <c r="D15" s="190">
        <f>IF(B15="",C15,IF(C15="",-B15,C15-B15))</f>
      </c>
      <c r="F15" s="216" t="s">
        <v>41</v>
      </c>
      <c r="G15" s="299">
        <f>IF('Bilan financier'!E15=0,"",'Bilan financier'!E15)</f>
      </c>
      <c r="H15" s="308">
        <f>IF('Bilan financier'!J15=0,"",'Bilan financier'!J15)</f>
      </c>
      <c r="I15" s="190">
        <f>IF(G15="",H15,IF(H15="",-G15,H15-G15))</f>
      </c>
    </row>
    <row r="16" spans="1:9" ht="12.75">
      <c r="A16" s="244" t="s">
        <v>15</v>
      </c>
      <c r="B16" s="299">
        <f>IF('Bilan financier'!C16=0,"",'Bilan financier'!C16)</f>
      </c>
      <c r="C16" s="299">
        <f>IF('Bilan financier'!H16=0,"",'Bilan financier'!H16)</f>
      </c>
      <c r="D16" s="190">
        <f>IF(B16="",C16,IF(C16="",-B16,C16-B16))</f>
      </c>
      <c r="F16" s="406"/>
      <c r="G16" s="204" t="str">
        <f>IF('Bilan financier'!E14=0,"",'Bilan financier'!E14)</f>
        <v> </v>
      </c>
      <c r="H16" s="190">
        <f>IF('Budget prévisionnel'!E13=0,"",'Budget prévisionnel'!E13)</f>
      </c>
      <c r="I16" s="190" t="s">
        <v>105</v>
      </c>
    </row>
    <row r="17" spans="1:9" ht="13.5" thickBot="1">
      <c r="A17" s="233" t="s">
        <v>105</v>
      </c>
      <c r="B17" s="312"/>
      <c r="C17" s="11"/>
      <c r="D17" s="210"/>
      <c r="F17" s="406"/>
      <c r="G17" s="301"/>
      <c r="H17" s="11"/>
      <c r="I17" s="189"/>
    </row>
    <row r="18" spans="1:9" ht="12.75">
      <c r="A18" s="234" t="s">
        <v>16</v>
      </c>
      <c r="B18" s="314"/>
      <c r="C18" s="24"/>
      <c r="D18" s="209"/>
      <c r="F18" s="216" t="s">
        <v>42</v>
      </c>
      <c r="G18" s="299">
        <f>IF('Bilan financier'!E18=0,"",'Bilan financier'!E18)</f>
      </c>
      <c r="H18" s="308">
        <f>IF('Bilan financier'!J18=0,"",'Bilan financier'!J18)</f>
      </c>
      <c r="I18" s="190">
        <f>IF(G18="",H18,IF(H18="",-G18,H18-G18))</f>
      </c>
    </row>
    <row r="19" spans="1:9" ht="12.75">
      <c r="A19" s="232" t="s">
        <v>17</v>
      </c>
      <c r="B19" s="299">
        <f>IF('Bilan financier'!C19=0,"",'Bilan financier'!C19)</f>
      </c>
      <c r="C19" s="299">
        <f>IF('Bilan financier'!H19=0,"",'Bilan financier'!H19)</f>
      </c>
      <c r="D19" s="190">
        <f>IF(B19="",C19,IF(C19="",-B19,C19-B19))</f>
      </c>
      <c r="F19" s="250"/>
      <c r="G19" s="204">
        <f>IF('Bilan financier'!E17=0,"",'Bilan financier'!E17)</f>
      </c>
      <c r="H19" s="190">
        <f>IF('Budget prévisionnel'!E16=0,"",'Budget prévisionnel'!E16)</f>
      </c>
      <c r="I19" s="190">
        <f>IF(G19="",H19,IF(H19="",-G19,H19-G19))</f>
      </c>
    </row>
    <row r="20" spans="1:9" ht="12.75">
      <c r="A20" s="232" t="s">
        <v>18</v>
      </c>
      <c r="B20" s="299">
        <f>IF('Bilan financier'!C20=0,"",'Bilan financier'!C20)</f>
      </c>
      <c r="C20" s="299">
        <f>IF('Bilan financier'!H20=0,"",'Bilan financier'!H20)</f>
      </c>
      <c r="D20" s="190">
        <f>IF(B20="",C20,IF(C20="",-B20,C20-B20))</f>
      </c>
      <c r="F20" s="250"/>
      <c r="G20" s="301"/>
      <c r="H20" s="11"/>
      <c r="I20" s="190"/>
    </row>
    <row r="21" spans="1:9" ht="12.75">
      <c r="A21" s="232" t="s">
        <v>19</v>
      </c>
      <c r="B21" s="299">
        <f>IF('Bilan financier'!C21=0,"",'Bilan financier'!C21)</f>
      </c>
      <c r="C21" s="299">
        <f>IF('Bilan financier'!H21=0,"",'Bilan financier'!H21)</f>
      </c>
      <c r="D21" s="190">
        <f>IF(B21="",C21,IF(C21="",-B21,C21-B21))</f>
      </c>
      <c r="F21" s="216" t="s">
        <v>43</v>
      </c>
      <c r="G21" s="299">
        <f>IF('Bilan financier'!E21=0,"",'Bilan financier'!E21)</f>
      </c>
      <c r="H21" s="308">
        <f>IF('Bilan financier'!J21=0,"",'Bilan financier'!J21)</f>
      </c>
      <c r="I21" s="190">
        <f>IF(G21="",H21,IF(H21="",-G21,H21-G21))</f>
      </c>
    </row>
    <row r="22" spans="1:9" ht="12.75">
      <c r="A22" s="232" t="s">
        <v>15</v>
      </c>
      <c r="B22" s="206">
        <f>IF('Bilan financier'!C22=0,"",'Bilan financier'!C22)</f>
      </c>
      <c r="C22" s="190">
        <f>IF('Budget prévisionnel'!C19=0,"",'Budget prévisionnel'!C19)</f>
      </c>
      <c r="D22" s="190">
        <f>IF(B22="",C22,IF(C22="",-B22,C22-B22))</f>
      </c>
      <c r="F22" s="250"/>
      <c r="G22" s="204">
        <f>IF('Bilan financier'!E20=0,"",'Bilan financier'!E20)</f>
      </c>
      <c r="H22" s="190">
        <f>IF('Budget prévisionnel'!E19=0,"",'Budget prévisionnel'!E19)</f>
      </c>
      <c r="I22" s="190">
        <f>IF(G22="",H22,IF(H22="",-G22,H22-G22))</f>
      </c>
    </row>
    <row r="23" spans="1:9" ht="13.5" thickBot="1">
      <c r="A23" s="233"/>
      <c r="B23" s="312"/>
      <c r="C23" s="11"/>
      <c r="D23" s="210"/>
      <c r="F23" s="250"/>
      <c r="G23" s="301"/>
      <c r="H23" s="11"/>
      <c r="I23" s="189"/>
    </row>
    <row r="24" spans="1:9" ht="12.75">
      <c r="A24" s="234" t="s">
        <v>20</v>
      </c>
      <c r="B24" s="314"/>
      <c r="C24" s="24"/>
      <c r="D24" s="209"/>
      <c r="F24" s="216" t="s">
        <v>44</v>
      </c>
      <c r="G24" s="299">
        <f>IF('Bilan financier'!E24=0,"",'Bilan financier'!E24)</f>
      </c>
      <c r="H24" s="308">
        <f>IF('Bilan financier'!J24=0,"",'Bilan financier'!J24)</f>
      </c>
      <c r="I24" s="190">
        <f>IF(G24="",H24,IF(H24="",-G24,H24-G24))</f>
      </c>
    </row>
    <row r="25" spans="1:9" ht="12.75">
      <c r="A25" s="232" t="s">
        <v>21</v>
      </c>
      <c r="B25" s="299">
        <f>IF('Bilan financier'!C25=0,"",'Bilan financier'!C25)</f>
      </c>
      <c r="C25" s="299">
        <f>IF('Bilan financier'!H25=0,"",'Bilan financier'!H25)</f>
      </c>
      <c r="D25" s="190">
        <f aca="true" t="shared" si="0" ref="D25:D35">IF(B25="",C25,IF(C25="",-B25,C25-B25))</f>
      </c>
      <c r="F25" s="250"/>
      <c r="G25" s="301"/>
      <c r="H25" s="11"/>
      <c r="I25" s="190"/>
    </row>
    <row r="26" spans="1:9" ht="12.75">
      <c r="A26" s="232" t="s">
        <v>22</v>
      </c>
      <c r="B26" s="299">
        <f>IF('Bilan financier'!C26=0,"",'Bilan financier'!C26)</f>
      </c>
      <c r="C26" s="299">
        <f>IF('Bilan financier'!H26=0,"",'Bilan financier'!H26)</f>
      </c>
      <c r="D26" s="190">
        <f t="shared" si="0"/>
      </c>
      <c r="F26" s="250"/>
      <c r="G26" s="204" t="s">
        <v>105</v>
      </c>
      <c r="H26" s="190">
        <f>IF('Budget prévisionnel'!E23=0,"",'Budget prévisionnel'!E23)</f>
      </c>
      <c r="I26" s="190" t="s">
        <v>105</v>
      </c>
    </row>
    <row r="27" spans="1:9" ht="12.75">
      <c r="A27" s="233"/>
      <c r="B27" s="299" t="s">
        <v>105</v>
      </c>
      <c r="C27" s="299" t="s">
        <v>105</v>
      </c>
      <c r="D27" s="190" t="s">
        <v>105</v>
      </c>
      <c r="F27" s="216" t="s">
        <v>45</v>
      </c>
      <c r="G27" s="299">
        <f>IF('Bilan financier'!E27=0,"",'Bilan financier'!E27)</f>
      </c>
      <c r="H27" s="308">
        <f>IF('Bilan financier'!J27=0,"",'Bilan financier'!J27)</f>
      </c>
      <c r="I27" s="190">
        <f>IF(G27="",H27,IF(H27="",-G27,H27-G27))</f>
      </c>
    </row>
    <row r="28" spans="1:9" ht="12.75">
      <c r="A28" s="232" t="s">
        <v>23</v>
      </c>
      <c r="B28" s="299">
        <f>IF('Bilan financier'!C28=0,"",'Bilan financier'!C28)</f>
      </c>
      <c r="C28" s="299">
        <f>IF('Bilan financier'!H28=0,"",'Bilan financier'!H28)</f>
      </c>
      <c r="D28" s="190">
        <f t="shared" si="0"/>
      </c>
      <c r="F28" s="250"/>
      <c r="G28" s="204" t="s">
        <v>105</v>
      </c>
      <c r="H28" s="190">
        <f>IF('Budget prévisionnel'!E25=0,"",'Budget prévisionnel'!E25)</f>
      </c>
      <c r="I28" s="190" t="s">
        <v>105</v>
      </c>
    </row>
    <row r="29" spans="1:9" ht="13.5" thickBot="1">
      <c r="A29" s="232" t="s">
        <v>24</v>
      </c>
      <c r="B29" s="299">
        <f>IF('Bilan financier'!C29=0,"",'Bilan financier'!C29)</f>
      </c>
      <c r="C29" s="299">
        <f>IF('Bilan financier'!H29=0,"",'Bilan financier'!H29)</f>
      </c>
      <c r="D29" s="190">
        <f t="shared" si="0"/>
      </c>
      <c r="F29" s="251"/>
      <c r="G29" s="208" t="s">
        <v>105</v>
      </c>
      <c r="H29" s="193">
        <f>IF('Budget prévisionnel'!E26=0,"",'Budget prévisionnel'!E26)</f>
      </c>
      <c r="I29" s="193" t="s">
        <v>105</v>
      </c>
    </row>
    <row r="30" spans="1:9" ht="12.75">
      <c r="A30" s="232" t="s">
        <v>25</v>
      </c>
      <c r="B30" s="299">
        <f>IF('Bilan financier'!C30=0,"",'Bilan financier'!C30)</f>
      </c>
      <c r="C30" s="299">
        <f>IF('Bilan financier'!H30=0,"",'Bilan financier'!H30)</f>
      </c>
      <c r="D30" s="190">
        <f t="shared" si="0"/>
      </c>
      <c r="F30" s="215" t="s">
        <v>50</v>
      </c>
      <c r="G30" s="299">
        <f>IF('Bilan financier'!E30=0,"",'Bilan financier'!E30)</f>
      </c>
      <c r="H30" s="308">
        <f>IF('Bilan financier'!J30=0,"",'Bilan financier'!J30)</f>
      </c>
      <c r="I30" s="190">
        <f>IF(G30="",H30,IF(H30="",-G30,H30-G30))</f>
      </c>
    </row>
    <row r="31" spans="1:9" ht="12.75">
      <c r="A31" s="232" t="s">
        <v>26</v>
      </c>
      <c r="B31" s="299">
        <f>IF('Bilan financier'!C31=0,"",'Bilan financier'!C31)</f>
      </c>
      <c r="C31" s="299">
        <f>IF('Bilan financier'!H31=0,"",'Bilan financier'!H31)</f>
      </c>
      <c r="D31" s="190">
        <f t="shared" si="0"/>
      </c>
      <c r="F31" s="217" t="s">
        <v>30</v>
      </c>
      <c r="G31" s="204" t="s">
        <v>105</v>
      </c>
      <c r="H31" s="190">
        <f>IF('Budget prévisionnel'!E28=0,"",'Budget prévisionnel'!E28)</f>
      </c>
      <c r="I31" s="190" t="s">
        <v>105</v>
      </c>
    </row>
    <row r="32" spans="1:9" ht="12.75">
      <c r="A32" s="232" t="s">
        <v>27</v>
      </c>
      <c r="B32" s="299">
        <f>IF('Bilan financier'!C32=0,"",'Bilan financier'!C32)</f>
      </c>
      <c r="C32" s="299">
        <f>IF('Bilan financier'!H32=0,"",'Bilan financier'!H32)</f>
      </c>
      <c r="D32" s="190">
        <f t="shared" si="0"/>
      </c>
      <c r="F32" s="406"/>
      <c r="G32" s="204" t="s">
        <v>105</v>
      </c>
      <c r="H32" s="190">
        <f>IF('Budget prévisionnel'!E29=0,"",'Budget prévisionnel'!E29)</f>
      </c>
      <c r="I32" s="190" t="s">
        <v>105</v>
      </c>
    </row>
    <row r="33" spans="1:9" ht="12.75">
      <c r="A33" s="232" t="s">
        <v>28</v>
      </c>
      <c r="B33" s="299">
        <f>IF('Bilan financier'!C33=0,"",'Bilan financier'!C33)</f>
      </c>
      <c r="C33" s="299">
        <f>IF('Bilan financier'!H33=0,"",'Bilan financier'!H33)</f>
      </c>
      <c r="D33" s="190">
        <f t="shared" si="0"/>
      </c>
      <c r="F33" s="406"/>
      <c r="G33" s="301"/>
      <c r="H33" s="11"/>
      <c r="I33" s="190"/>
    </row>
    <row r="34" spans="1:9" ht="12.75">
      <c r="A34" s="232" t="s">
        <v>29</v>
      </c>
      <c r="B34" s="299">
        <f>IF('Bilan financier'!C34=0,"",'Bilan financier'!C34)</f>
      </c>
      <c r="C34" s="299">
        <f>IF('Bilan financier'!H34=0,"",'Bilan financier'!H34)</f>
      </c>
      <c r="D34" s="190">
        <f t="shared" si="0"/>
      </c>
      <c r="F34" s="406"/>
      <c r="G34" s="301"/>
      <c r="H34" s="11"/>
      <c r="I34" s="190"/>
    </row>
    <row r="35" spans="1:9" ht="13.5" thickBot="1">
      <c r="A35" s="232" t="s">
        <v>103</v>
      </c>
      <c r="B35" s="299">
        <f>IF('Bilan financier'!C35=0,"",'Bilan financier'!C35)</f>
      </c>
      <c r="C35" s="299">
        <f>IF('Bilan financier'!H35=0,"",'Bilan financier'!H35)</f>
      </c>
      <c r="D35" s="190">
        <f t="shared" si="0"/>
      </c>
      <c r="F35" s="406"/>
      <c r="G35" s="301"/>
      <c r="H35" s="11"/>
      <c r="I35" s="190"/>
    </row>
    <row r="36" spans="1:9" ht="12.75">
      <c r="A36" s="234" t="s">
        <v>62</v>
      </c>
      <c r="B36" s="298">
        <f>IF('Bilan financier'!C36=0,"",'Bilan financier'!C36)</f>
      </c>
      <c r="C36" s="298">
        <f>IF('Bilan financier'!H36=0,"",'Bilan financier'!H36)</f>
      </c>
      <c r="D36" s="211">
        <f>IF(B36="",C36,IF(C36="",-B36,C36-B36))</f>
      </c>
      <c r="F36" s="406"/>
      <c r="G36" s="301"/>
      <c r="H36" s="11"/>
      <c r="I36" s="190"/>
    </row>
    <row r="37" spans="1:9" ht="13.5" thickBot="1">
      <c r="A37" s="232" t="s">
        <v>30</v>
      </c>
      <c r="B37" s="299"/>
      <c r="C37" s="299"/>
      <c r="D37" s="209" t="s">
        <v>105</v>
      </c>
      <c r="F37" s="217"/>
      <c r="G37" s="208"/>
      <c r="H37" s="203"/>
      <c r="I37" s="192"/>
    </row>
    <row r="38" spans="1:9" ht="12.75">
      <c r="A38" s="233"/>
      <c r="B38" s="299"/>
      <c r="C38" s="299"/>
      <c r="D38" s="209" t="s">
        <v>105</v>
      </c>
      <c r="F38" s="215" t="s">
        <v>51</v>
      </c>
      <c r="G38" s="302"/>
      <c r="H38" s="24"/>
      <c r="I38" s="194"/>
    </row>
    <row r="39" spans="1:9" ht="13.5" thickBot="1">
      <c r="A39" s="232" t="s">
        <v>31</v>
      </c>
      <c r="B39" s="300">
        <f>IF('Bilan financier'!C39=0,"",'Bilan financier'!C39)</f>
      </c>
      <c r="C39" s="300">
        <f>IF('Bilan financier'!H39=0,"",'Bilan financier'!H39)</f>
      </c>
      <c r="D39" s="210">
        <f>IF(B39="",C39,IF(C39="",-B39,C39-B39))</f>
      </c>
      <c r="F39" s="217" t="s">
        <v>53</v>
      </c>
      <c r="G39" s="299">
        <f>IF('Bilan financier'!E39=0,"",'Bilan financier'!E39)</f>
      </c>
      <c r="H39" s="308">
        <f>IF('Bilan financier'!J39=0,"",'Bilan financier'!J39)</f>
      </c>
      <c r="I39" s="190">
        <f aca="true" t="shared" si="1" ref="I39:I46">IF(G39="",H39,IF(H39="",-G39,H39-G39))</f>
      </c>
    </row>
    <row r="40" spans="1:9" ht="12.75">
      <c r="A40" s="234" t="s">
        <v>32</v>
      </c>
      <c r="B40" s="299">
        <f>IF('Bilan financier'!C40=0,"",'Bilan financier'!C40)</f>
      </c>
      <c r="C40" s="299">
        <f>IF('Bilan financier'!H40=0,"",'Bilan financier'!H40)</f>
      </c>
      <c r="D40" s="190">
        <f>IF(B40="",C40,IF(C40="",-B40,C40-B40))</f>
      </c>
      <c r="F40" s="217" t="s">
        <v>54</v>
      </c>
      <c r="G40" s="299">
        <f>IF('Bilan financier'!E40=0,"",'Bilan financier'!E40)</f>
      </c>
      <c r="H40" s="308">
        <f>IF('Bilan financier'!J40=0,"",'Bilan financier'!J40)</f>
      </c>
      <c r="I40" s="190">
        <f t="shared" si="1"/>
      </c>
    </row>
    <row r="41" spans="1:9" ht="12.75">
      <c r="A41" s="232" t="s">
        <v>33</v>
      </c>
      <c r="B41" s="299"/>
      <c r="C41" s="299"/>
      <c r="D41" s="209" t="s">
        <v>105</v>
      </c>
      <c r="F41" s="217" t="s">
        <v>55</v>
      </c>
      <c r="G41" s="299">
        <f>IF('Bilan financier'!E41=0,"",'Bilan financier'!E41)</f>
      </c>
      <c r="H41" s="308">
        <f>IF('Bilan financier'!J41=0,"",'Bilan financier'!J41)</f>
      </c>
      <c r="I41" s="190">
        <f t="shared" si="1"/>
      </c>
    </row>
    <row r="42" spans="1:9" ht="13.5" thickBot="1">
      <c r="A42" s="407"/>
      <c r="B42" s="299"/>
      <c r="C42" s="299"/>
      <c r="D42" s="209"/>
      <c r="F42" s="217" t="s">
        <v>56</v>
      </c>
      <c r="G42" s="300">
        <f>IF('Bilan financier'!E42=0,"",'Bilan financier'!E42)</f>
      </c>
      <c r="H42" s="309">
        <f>IF('Bilan financier'!J42=0,"",'Bilan financier'!J42)</f>
      </c>
      <c r="I42" s="193">
        <f t="shared" si="1"/>
      </c>
    </row>
    <row r="43" spans="1:9" ht="12.75">
      <c r="A43" s="407"/>
      <c r="B43" s="299"/>
      <c r="C43" s="299"/>
      <c r="D43" s="209"/>
      <c r="F43" s="267" t="s">
        <v>57</v>
      </c>
      <c r="G43" s="298">
        <f>IF('Bilan financier'!E43=0,"",'Bilan financier'!E43)</f>
      </c>
      <c r="H43" s="307">
        <f>IF('Bilan financier'!J43=0,"",'Bilan financier'!J43)</f>
      </c>
      <c r="I43" s="191">
        <f t="shared" si="1"/>
      </c>
    </row>
    <row r="44" spans="1:9" ht="13.5" thickBot="1">
      <c r="A44" s="408"/>
      <c r="B44" s="299"/>
      <c r="C44" s="299"/>
      <c r="D44" s="210"/>
      <c r="F44" s="409"/>
      <c r="G44" s="204">
        <f>IF('Bilan financier'!E42=0,"",'Bilan financier'!E42)</f>
      </c>
      <c r="H44" s="190">
        <f>IF('Budget prévisionnel'!E41=0,"",'Budget prévisionnel'!E41)</f>
      </c>
      <c r="I44" s="190">
        <f t="shared" si="1"/>
      </c>
    </row>
    <row r="45" spans="1:9" ht="12.75">
      <c r="A45" s="234" t="s">
        <v>34</v>
      </c>
      <c r="B45" s="298"/>
      <c r="C45" s="298"/>
      <c r="D45" s="209"/>
      <c r="F45" s="409"/>
      <c r="G45" s="204">
        <f>IF('Bilan financier'!E43=0,"",'Bilan financier'!E43)</f>
      </c>
      <c r="H45" s="190">
        <f>IF('Budget prévisionnel'!E42=0,"",'Budget prévisionnel'!E42)</f>
      </c>
      <c r="I45" s="190">
        <f t="shared" si="1"/>
      </c>
    </row>
    <row r="46" spans="1:9" ht="12.75">
      <c r="A46" s="232" t="s">
        <v>35</v>
      </c>
      <c r="B46" s="299">
        <f>IF('Bilan financier'!C46=0,"",'Bilan financier'!C46)</f>
      </c>
      <c r="C46" s="299">
        <f>IF('Bilan financier'!H46=0,"",'Bilan financier'!H46)</f>
      </c>
      <c r="D46" s="190">
        <f aca="true" t="shared" si="2" ref="D46:D56">IF(B46="",C46,IF(C46="",-B46,C46-B46))</f>
      </c>
      <c r="F46" s="268" t="s">
        <v>58</v>
      </c>
      <c r="G46" s="299">
        <f>IF('Bilan financier'!E46=0,"",'Bilan financier'!E46)</f>
      </c>
      <c r="H46" s="308">
        <f>IF('Bilan financier'!J46=0,"",'Bilan financier'!J46)</f>
      </c>
      <c r="I46" s="190">
        <f t="shared" si="1"/>
      </c>
    </row>
    <row r="47" spans="1:9" ht="12.75">
      <c r="A47" s="232" t="s">
        <v>98</v>
      </c>
      <c r="B47" s="299">
        <f>IF('Bilan financier'!C47=0,"",'Bilan financier'!C47)</f>
      </c>
      <c r="C47" s="299">
        <f>IF('Bilan financier'!H47=0,"",'Bilan financier'!H47)</f>
      </c>
      <c r="D47" s="190">
        <f t="shared" si="2"/>
      </c>
      <c r="F47" s="268"/>
      <c r="G47" s="301"/>
      <c r="H47" s="11"/>
      <c r="I47" s="190"/>
    </row>
    <row r="48" spans="1:9" ht="12.75">
      <c r="A48" s="232" t="s">
        <v>99</v>
      </c>
      <c r="B48" s="299">
        <f>IF('Bilan financier'!C48=0,"",'Bilan financier'!C48)</f>
      </c>
      <c r="C48" s="299">
        <f>IF('Bilan financier'!H48=0,"",'Bilan financier'!H48)</f>
      </c>
      <c r="D48" s="190">
        <f t="shared" si="2"/>
      </c>
      <c r="F48" s="295"/>
      <c r="G48" s="204">
        <f>IF('Bilan financier'!E46=0,"",'Bilan financier'!E46)</f>
      </c>
      <c r="H48" s="190">
        <f>IF('Budget prévisionnel'!E45=0,"",'Budget prévisionnel'!E45)</f>
      </c>
      <c r="I48" s="190">
        <f>IF(G48="",H48,IF(H48="",-G48,H48-G48))</f>
      </c>
    </row>
    <row r="49" spans="1:9" ht="13.5" thickBot="1">
      <c r="A49" s="232" t="s">
        <v>100</v>
      </c>
      <c r="B49" s="300">
        <f>IF('Bilan financier'!C49=0,"",'Bilan financier'!C49)</f>
      </c>
      <c r="C49" s="300">
        <f>IF('Bilan financier'!H49=0,"",'Bilan financier'!H49)</f>
      </c>
      <c r="D49" s="190">
        <f t="shared" si="2"/>
      </c>
      <c r="F49" s="296"/>
      <c r="G49" s="202"/>
      <c r="H49" s="203"/>
      <c r="I49" s="193"/>
    </row>
    <row r="50" spans="1:9" ht="13.5" thickBot="1">
      <c r="A50" s="235" t="s">
        <v>36</v>
      </c>
      <c r="B50" s="299">
        <f>IF('Bilan financier'!C50=0,"",'Bilan financier'!C50)</f>
      </c>
      <c r="C50" s="299">
        <f>IF('Bilan financier'!H50=0,"",'Bilan financier'!H50)</f>
      </c>
      <c r="D50" s="195">
        <f t="shared" si="2"/>
      </c>
      <c r="F50" s="218" t="s">
        <v>59</v>
      </c>
      <c r="G50" s="299">
        <f>IF('Bilan financier'!E50=0,"",'Bilan financier'!E50)</f>
      </c>
      <c r="H50" s="308">
        <f>IF('Bilan financier'!J50=0,"",'Bilan financier'!J50)</f>
      </c>
      <c r="I50" s="190">
        <f>IF(G50="",H50,IF(H50="",-G50,H50-G50))</f>
      </c>
    </row>
    <row r="51" spans="1:9" ht="12.75">
      <c r="A51" s="230" t="s">
        <v>38</v>
      </c>
      <c r="B51" s="298"/>
      <c r="C51" s="298"/>
      <c r="D51" s="190" t="s">
        <v>105</v>
      </c>
      <c r="F51" s="262" t="s">
        <v>60</v>
      </c>
      <c r="G51" s="302"/>
      <c r="H51" s="24"/>
      <c r="I51" s="194"/>
    </row>
    <row r="52" spans="1:9" ht="12.75">
      <c r="A52" s="230" t="s">
        <v>37</v>
      </c>
      <c r="B52" s="299"/>
      <c r="C52" s="299"/>
      <c r="D52" s="190" t="s">
        <v>105</v>
      </c>
      <c r="F52" s="263"/>
      <c r="G52" s="204"/>
      <c r="H52" s="11"/>
      <c r="I52" s="189"/>
    </row>
    <row r="53" spans="1:9" ht="12.75">
      <c r="A53" s="232" t="s">
        <v>88</v>
      </c>
      <c r="B53" s="299">
        <f>IF('Bilan financier'!C53=0,"",'Bilan financier'!C53)</f>
      </c>
      <c r="C53" s="299">
        <f>IF('Bilan financier'!H53=0,"",'Bilan financier'!H53)</f>
      </c>
      <c r="D53" s="190">
        <f t="shared" si="2"/>
      </c>
      <c r="F53" s="263" t="s">
        <v>89</v>
      </c>
      <c r="G53" s="299">
        <f>IF('Bilan financier'!E53=0,"",'Bilan financier'!E53)</f>
      </c>
      <c r="H53" s="308">
        <f>IF('Bilan financier'!J53=0,"",'Bilan financier'!J53)</f>
      </c>
      <c r="I53" s="190">
        <f>IF(G53="",H53,IF(H53="",-G53,H53-G53))</f>
      </c>
    </row>
    <row r="54" spans="1:9" ht="12.75">
      <c r="A54" s="232" t="s">
        <v>39</v>
      </c>
      <c r="B54" s="299">
        <f>IF('Bilan financier'!C54=0,"",'Bilan financier'!C54)</f>
      </c>
      <c r="C54" s="299">
        <f>IF('Bilan financier'!H54=0,"",'Bilan financier'!H54)</f>
      </c>
      <c r="D54" s="190">
        <f t="shared" si="2"/>
      </c>
      <c r="F54" s="263" t="s">
        <v>92</v>
      </c>
      <c r="G54" s="299">
        <f>IF('Bilan financier'!E54=0,"",'Bilan financier'!E54)</f>
      </c>
      <c r="H54" s="308">
        <f>IF('Bilan financier'!J54=0,"",'Bilan financier'!J54)</f>
      </c>
      <c r="I54" s="190">
        <f>IF(G54="",H54,IF(H54="",-G54,H54-G54))</f>
      </c>
    </row>
    <row r="55" spans="1:9" ht="13.5" thickBot="1">
      <c r="A55" s="232" t="s">
        <v>40</v>
      </c>
      <c r="B55" s="300">
        <f>IF('Bilan financier'!C55=0,"",'Bilan financier'!C55)</f>
      </c>
      <c r="C55" s="300">
        <f>IF('Bilan financier'!H55=0,"",'Bilan financier'!H55)</f>
      </c>
      <c r="D55" s="190">
        <f t="shared" si="2"/>
      </c>
      <c r="F55" s="263" t="s">
        <v>61</v>
      </c>
      <c r="G55" s="300">
        <f>IF('Bilan financier'!E55=0,"",'Bilan financier'!E55)</f>
      </c>
      <c r="H55" s="309">
        <f>IF('Bilan financier'!J55=0,"",'Bilan financier'!J55)</f>
      </c>
      <c r="I55" s="193">
        <f>IF(G55="",H55,IF(H55="",-G55,H55-G55))</f>
      </c>
    </row>
    <row r="56" spans="1:9" ht="13.5" thickBot="1">
      <c r="A56" s="235" t="s">
        <v>0</v>
      </c>
      <c r="B56" s="303">
        <f>IF('Bilan financier'!C56=0,"",'Bilan financier'!C56)</f>
      </c>
      <c r="C56" s="303">
        <f>IF('Bilan financier'!H56=0,"",'Bilan financier'!H56)</f>
      </c>
      <c r="D56" s="195">
        <f t="shared" si="2"/>
      </c>
      <c r="F56" s="218" t="s">
        <v>0</v>
      </c>
      <c r="G56" s="303">
        <f>IF('Bilan financier'!E56=0,"",'Bilan financier'!E56)</f>
      </c>
      <c r="H56" s="310">
        <f>IF('Bilan financier'!J56=0,"",'Bilan financier'!J56)</f>
      </c>
      <c r="I56" s="193">
        <f>IF(G56="",H56,IF(H56="",-G56,H56-G56))</f>
      </c>
    </row>
    <row r="58" ht="12.75">
      <c r="F58" s="197"/>
    </row>
    <row r="60" spans="1:6" ht="12.75">
      <c r="A60" s="196" t="e">
        <f>"les charges réalisées sont de "&amp;ROUND(B50-C50,2)&amp;" €"&amp;" d'écart par rapport au prévisionnel"</f>
        <v>#VALUE!</v>
      </c>
      <c r="F60" s="200" t="e">
        <f>"hors subvention ASPS et bénévoles les produits réalisés sont de "&amp;ROUND(G50-G4,2)&amp;" €"&amp;" soit "&amp;ROUND((G50-G4)-H50,2)&amp;" €"&amp;" d'écart par rapport au prévisionnel"</f>
        <v>#VALUE!</v>
      </c>
    </row>
    <row r="63" spans="1:8" s="199" customFormat="1" ht="20.25">
      <c r="A63" s="198" t="s">
        <v>143</v>
      </c>
      <c r="B63" s="305"/>
      <c r="C63" s="305"/>
      <c r="F63" s="198"/>
      <c r="G63" s="305"/>
      <c r="H63" s="305"/>
    </row>
  </sheetData>
  <sheetProtection/>
  <mergeCells count="6">
    <mergeCell ref="F9:F10"/>
    <mergeCell ref="F16:F17"/>
    <mergeCell ref="F32:F36"/>
    <mergeCell ref="F44:F45"/>
    <mergeCell ref="A42:A44"/>
    <mergeCell ref="A1:H1"/>
  </mergeCells>
  <conditionalFormatting sqref="I7:I9 I11:I12 I17:I18 I20:I21 I1:I5 I23:I25 I33:I40 I46:I47 I49 I51:I52 I57:I65536 I14:I15">
    <cfRule type="cellIs" priority="36" dxfId="1" operator="greaterThan" stopIfTrue="1">
      <formula>0</formula>
    </cfRule>
  </conditionalFormatting>
  <conditionalFormatting sqref="B1:B65536 C8:C11 B14:C16 B19:C21 B25:C56">
    <cfRule type="iconSet" priority="35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D1:D65536">
    <cfRule type="iconSet" priority="34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G1:G65536">
    <cfRule type="iconSet" priority="3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:I65536">
    <cfRule type="cellIs" priority="29" dxfId="0" operator="greaterThan" stopIfTrue="1">
      <formula>50</formula>
    </cfRule>
    <cfRule type="iconSet" priority="32" dxfId="0">
      <iconSet iconSet="4ArrowsGray">
        <cfvo type="percent" val="0"/>
        <cfvo type="percent" val="25"/>
        <cfvo type="percent" val="50"/>
        <cfvo type="percent" val="75"/>
      </iconSet>
    </cfRule>
  </conditionalFormatting>
  <conditionalFormatting sqref="D6:D56">
    <cfRule type="cellIs" priority="30" dxfId="0" operator="greaterThan" stopIfTrue="1">
      <formula>50</formula>
    </cfRule>
  </conditionalFormatting>
  <conditionalFormatting sqref="B14:C14">
    <cfRule type="iconSet" priority="28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6:H6">
    <cfRule type="iconSet" priority="2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3:D5">
    <cfRule type="cellIs" priority="26" dxfId="1" operator="greaterThan" stopIfTrue="1">
      <formula>0</formula>
    </cfRule>
  </conditionalFormatting>
  <conditionalFormatting sqref="B3:B5">
    <cfRule type="iconSet" priority="25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D3:D5">
    <cfRule type="cellIs" priority="23" dxfId="0" operator="greaterThan" stopIfTrue="1">
      <formula>50</formula>
    </cfRule>
    <cfRule type="iconSet" priority="24" dxfId="0">
      <iconSet iconSet="4ArrowsGray">
        <cfvo type="percent" val="0"/>
        <cfvo type="percent" val="25"/>
        <cfvo type="percent" val="50"/>
        <cfvo type="percent" val="75"/>
      </iconSet>
    </cfRule>
  </conditionalFormatting>
  <conditionalFormatting sqref="B8:C11">
    <cfRule type="iconSet" priority="22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14:C16">
    <cfRule type="iconSet" priority="2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19:C21">
    <cfRule type="iconSet" priority="2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25:C56">
    <cfRule type="iconSet" priority="19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D8:D11">
    <cfRule type="cellIs" priority="18" dxfId="1" operator="greaterThan" stopIfTrue="1">
      <formula>0</formula>
    </cfRule>
  </conditionalFormatting>
  <conditionalFormatting sqref="D8:D11">
    <cfRule type="cellIs" priority="16" dxfId="0" operator="greaterThan" stopIfTrue="1">
      <formula>50</formula>
    </cfRule>
    <cfRule type="iconSet" priority="17" dxfId="0">
      <iconSet iconSet="4ArrowsGray">
        <cfvo type="percent" val="0"/>
        <cfvo type="percent" val="25"/>
        <cfvo type="percent" val="50"/>
        <cfvo type="percent" val="75"/>
      </iconSet>
    </cfRule>
  </conditionalFormatting>
  <conditionalFormatting sqref="D14:D16">
    <cfRule type="cellIs" priority="15" dxfId="1" operator="greaterThan" stopIfTrue="1">
      <formula>0</formula>
    </cfRule>
  </conditionalFormatting>
  <conditionalFormatting sqref="D14:D16">
    <cfRule type="cellIs" priority="13" dxfId="0" operator="greaterThan" stopIfTrue="1">
      <formula>50</formula>
    </cfRule>
    <cfRule type="iconSet" priority="14" dxfId="0">
      <iconSet iconSet="4ArrowsGray">
        <cfvo type="percent" val="0"/>
        <cfvo type="percent" val="25"/>
        <cfvo type="percent" val="50"/>
        <cfvo type="percent" val="75"/>
      </iconSet>
    </cfRule>
  </conditionalFormatting>
  <conditionalFormatting sqref="D19:D22">
    <cfRule type="cellIs" priority="12" dxfId="1" operator="greaterThan" stopIfTrue="1">
      <formula>0</formula>
    </cfRule>
  </conditionalFormatting>
  <conditionalFormatting sqref="D19:D22">
    <cfRule type="cellIs" priority="10" dxfId="0" operator="greaterThan" stopIfTrue="1">
      <formula>50</formula>
    </cfRule>
    <cfRule type="iconSet" priority="11" dxfId="0">
      <iconSet iconSet="4ArrowsGray">
        <cfvo type="percent" val="0"/>
        <cfvo type="percent" val="25"/>
        <cfvo type="percent" val="50"/>
        <cfvo type="percent" val="75"/>
      </iconSet>
    </cfRule>
  </conditionalFormatting>
  <conditionalFormatting sqref="D25:D35">
    <cfRule type="cellIs" priority="9" dxfId="1" operator="greaterThan" stopIfTrue="1">
      <formula>0</formula>
    </cfRule>
  </conditionalFormatting>
  <conditionalFormatting sqref="D25:D35">
    <cfRule type="cellIs" priority="7" dxfId="0" operator="greaterThan" stopIfTrue="1">
      <formula>50</formula>
    </cfRule>
    <cfRule type="iconSet" priority="8" dxfId="0">
      <iconSet iconSet="4ArrowsGray">
        <cfvo type="percent" val="0"/>
        <cfvo type="percent" val="25"/>
        <cfvo type="percent" val="50"/>
        <cfvo type="percent" val="75"/>
      </iconSet>
    </cfRule>
  </conditionalFormatting>
  <conditionalFormatting sqref="D40">
    <cfRule type="cellIs" priority="6" dxfId="1" operator="greaterThan" stopIfTrue="1">
      <formula>0</formula>
    </cfRule>
  </conditionalFormatting>
  <conditionalFormatting sqref="D40">
    <cfRule type="cellIs" priority="4" dxfId="0" operator="greaterThan" stopIfTrue="1">
      <formula>50</formula>
    </cfRule>
    <cfRule type="iconSet" priority="5" dxfId="0">
      <iconSet iconSet="4ArrowsGray">
        <cfvo type="percent" val="0"/>
        <cfvo type="percent" val="25"/>
        <cfvo type="percent" val="50"/>
        <cfvo type="percent" val="75"/>
      </iconSet>
    </cfRule>
  </conditionalFormatting>
  <conditionalFormatting sqref="D46:D56">
    <cfRule type="cellIs" priority="3" dxfId="1" operator="greaterThan" stopIfTrue="1">
      <formula>0</formula>
    </cfRule>
  </conditionalFormatting>
  <conditionalFormatting sqref="D46:D56">
    <cfRule type="cellIs" priority="1" dxfId="0" operator="greaterThan" stopIfTrue="1">
      <formula>50</formula>
    </cfRule>
    <cfRule type="iconSet" priority="2" dxfId="0">
      <iconSet iconSet="4ArrowsGray">
        <cfvo type="percent" val="0"/>
        <cfvo type="percent" val="25"/>
        <cfvo type="percent" val="50"/>
        <cfvo type="percent" val="75"/>
      </iconSet>
    </cfRule>
  </conditionalFormatting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B1:E113"/>
  <sheetViews>
    <sheetView zoomScalePageLayoutView="0" workbookViewId="0" topLeftCell="A25">
      <selection activeCell="E58" sqref="E58"/>
    </sheetView>
  </sheetViews>
  <sheetFormatPr defaultColWidth="11.421875" defaultRowHeight="12.75"/>
  <cols>
    <col min="1" max="1" width="1.28515625" style="0" customWidth="1"/>
    <col min="2" max="2" width="35.7109375" style="224" bestFit="1" customWidth="1"/>
    <col min="3" max="3" width="14.28125" style="0" customWidth="1"/>
    <col min="4" max="4" width="39.421875" style="221" bestFit="1" customWidth="1"/>
    <col min="5" max="5" width="13.57421875" style="0" customWidth="1"/>
    <col min="6" max="6" width="1.8515625" style="0" customWidth="1"/>
  </cols>
  <sheetData>
    <row r="1" spans="2:5" ht="24.75" customHeight="1" thickBot="1">
      <c r="B1" s="419" t="s">
        <v>76</v>
      </c>
      <c r="C1" s="419"/>
      <c r="D1" s="419"/>
      <c r="E1" s="419"/>
    </row>
    <row r="2" spans="2:5" ht="18.75" customHeight="1" thickBot="1">
      <c r="B2" s="229" t="s">
        <v>5</v>
      </c>
      <c r="C2" s="319" t="s">
        <v>7</v>
      </c>
      <c r="D2" s="212" t="s">
        <v>6</v>
      </c>
      <c r="E2" s="319" t="s">
        <v>7</v>
      </c>
    </row>
    <row r="3" spans="2:5" ht="15" customHeight="1">
      <c r="B3" s="230" t="s">
        <v>147</v>
      </c>
      <c r="C3" s="14"/>
      <c r="D3" s="213" t="s">
        <v>52</v>
      </c>
      <c r="E3" s="23">
        <f>'Bilan financier'!E11</f>
        <v>0</v>
      </c>
    </row>
    <row r="4" spans="2:5" ht="15" customHeight="1" thickBot="1">
      <c r="B4" s="231" t="s">
        <v>8</v>
      </c>
      <c r="C4" s="14"/>
      <c r="D4" s="214"/>
      <c r="E4" s="14"/>
    </row>
    <row r="5" spans="2:5" ht="15" customHeight="1">
      <c r="B5" s="232" t="s">
        <v>9</v>
      </c>
      <c r="C5" s="320">
        <f>'Piéces comptables'!U8</f>
        <v>0</v>
      </c>
      <c r="D5" s="215" t="s">
        <v>148</v>
      </c>
      <c r="E5" s="18"/>
    </row>
    <row r="6" spans="2:5" ht="15" customHeight="1">
      <c r="B6" s="232" t="s">
        <v>10</v>
      </c>
      <c r="C6" s="320">
        <f>'Piéces comptables'!U9</f>
        <v>0</v>
      </c>
      <c r="D6" s="216" t="s">
        <v>75</v>
      </c>
      <c r="E6" s="23" t="str">
        <f>'Bilan financier'!E14</f>
        <v> </v>
      </c>
    </row>
    <row r="7" spans="2:5" ht="15" customHeight="1">
      <c r="B7" s="232" t="s">
        <v>11</v>
      </c>
      <c r="C7" s="320">
        <f>'Piéces comptables'!U10</f>
        <v>0</v>
      </c>
      <c r="D7" s="216" t="s">
        <v>41</v>
      </c>
      <c r="E7" s="23">
        <f>'Bilan financier'!E15</f>
        <v>0</v>
      </c>
    </row>
    <row r="8" spans="2:5" ht="15" customHeight="1">
      <c r="B8" s="232" t="s">
        <v>105</v>
      </c>
      <c r="C8" s="320"/>
      <c r="D8" s="406"/>
      <c r="E8" s="14"/>
    </row>
    <row r="9" spans="2:5" ht="15" customHeight="1">
      <c r="B9" s="233"/>
      <c r="C9" s="320"/>
      <c r="D9" s="406"/>
      <c r="E9" s="14"/>
    </row>
    <row r="10" spans="2:5" ht="15" customHeight="1">
      <c r="B10" s="231" t="s">
        <v>12</v>
      </c>
      <c r="C10" s="320"/>
      <c r="D10" s="216" t="s">
        <v>42</v>
      </c>
      <c r="E10" s="23">
        <f>'Bilan financier'!E18</f>
        <v>0</v>
      </c>
    </row>
    <row r="11" spans="2:5" ht="15" customHeight="1">
      <c r="B11" s="232" t="s">
        <v>13</v>
      </c>
      <c r="C11" s="320">
        <f>'Piéces comptables'!U14</f>
        <v>0</v>
      </c>
      <c r="D11" s="406" t="s">
        <v>149</v>
      </c>
      <c r="E11" s="14"/>
    </row>
    <row r="12" spans="2:5" ht="15" customHeight="1">
      <c r="B12" s="232" t="s">
        <v>14</v>
      </c>
      <c r="C12" s="320">
        <f>'Piéces comptables'!U15</f>
        <v>0</v>
      </c>
      <c r="D12" s="406"/>
      <c r="E12" s="14"/>
    </row>
    <row r="13" spans="2:5" ht="15" customHeight="1">
      <c r="B13" s="232" t="s">
        <v>152</v>
      </c>
      <c r="C13" s="320">
        <f>'Piéces comptables'!U16</f>
        <v>0</v>
      </c>
      <c r="D13" s="216" t="s">
        <v>43</v>
      </c>
      <c r="E13" s="23">
        <f>'Bilan financier'!E21</f>
        <v>0</v>
      </c>
    </row>
    <row r="14" spans="2:5" ht="15" customHeight="1" thickBot="1">
      <c r="B14" s="233" t="s">
        <v>105</v>
      </c>
      <c r="C14" s="320"/>
      <c r="D14" s="406"/>
      <c r="E14" s="14"/>
    </row>
    <row r="15" spans="2:5" ht="15" customHeight="1">
      <c r="B15" s="234" t="s">
        <v>16</v>
      </c>
      <c r="C15" s="328"/>
      <c r="D15" s="406"/>
      <c r="E15" s="14"/>
    </row>
    <row r="16" spans="2:5" ht="15" customHeight="1">
      <c r="B16" s="232" t="s">
        <v>17</v>
      </c>
      <c r="C16" s="329">
        <f>'Piéces comptables'!U19</f>
        <v>0</v>
      </c>
      <c r="D16" s="216" t="s">
        <v>44</v>
      </c>
      <c r="E16" s="23">
        <f>'Bilan financier'!E24</f>
        <v>0</v>
      </c>
    </row>
    <row r="17" spans="2:5" ht="15" customHeight="1">
      <c r="B17" s="232" t="s">
        <v>18</v>
      </c>
      <c r="C17" s="329">
        <f>'Piéces comptables'!U20</f>
        <v>0</v>
      </c>
      <c r="D17" s="406"/>
      <c r="E17" s="14"/>
    </row>
    <row r="18" spans="2:5" ht="15" customHeight="1">
      <c r="B18" s="232" t="s">
        <v>19</v>
      </c>
      <c r="C18" s="329">
        <f>'Piéces comptables'!U21</f>
        <v>0</v>
      </c>
      <c r="D18" s="406"/>
      <c r="E18" s="14"/>
    </row>
    <row r="19" spans="2:5" ht="15" customHeight="1">
      <c r="B19" s="232" t="s">
        <v>15</v>
      </c>
      <c r="C19" s="329">
        <f>'Piéces comptables'!U22</f>
        <v>0</v>
      </c>
      <c r="D19" s="216" t="s">
        <v>45</v>
      </c>
      <c r="E19" s="23">
        <f>'Bilan financier'!E27</f>
        <v>0</v>
      </c>
    </row>
    <row r="20" spans="2:5" ht="15" customHeight="1" thickBot="1">
      <c r="B20" s="233" t="s">
        <v>105</v>
      </c>
      <c r="C20" s="330">
        <f>'Piéces comptables'!U23</f>
        <v>0</v>
      </c>
      <c r="D20" s="406"/>
      <c r="E20" s="14"/>
    </row>
    <row r="21" spans="2:5" ht="15" customHeight="1" thickBot="1">
      <c r="B21" s="234" t="s">
        <v>20</v>
      </c>
      <c r="C21" s="320"/>
      <c r="D21" s="433"/>
      <c r="E21" s="333"/>
    </row>
    <row r="22" spans="2:5" ht="15" customHeight="1">
      <c r="B22" s="232" t="s">
        <v>21</v>
      </c>
      <c r="C22" s="320">
        <f>'Piéces comptables'!U25</f>
        <v>0</v>
      </c>
      <c r="D22" s="215" t="s">
        <v>74</v>
      </c>
      <c r="E22" s="23">
        <f>'Bilan financier'!E30</f>
        <v>0</v>
      </c>
    </row>
    <row r="23" spans="2:5" ht="15" customHeight="1">
      <c r="B23" s="232" t="s">
        <v>22</v>
      </c>
      <c r="C23" s="320">
        <f>'Piéces comptables'!U26</f>
        <v>0</v>
      </c>
      <c r="D23" s="217" t="s">
        <v>46</v>
      </c>
      <c r="E23" s="17"/>
    </row>
    <row r="24" spans="2:5" ht="15" customHeight="1">
      <c r="B24" s="233"/>
      <c r="C24" s="320">
        <f>'Piéces comptables'!U27</f>
        <v>0</v>
      </c>
      <c r="D24" s="217" t="s">
        <v>47</v>
      </c>
      <c r="E24" s="14"/>
    </row>
    <row r="25" spans="2:5" ht="15" customHeight="1">
      <c r="B25" s="232" t="s">
        <v>23</v>
      </c>
      <c r="C25" s="320">
        <f>'Piéces comptables'!U28</f>
        <v>0</v>
      </c>
      <c r="D25" s="406"/>
      <c r="E25" s="14"/>
    </row>
    <row r="26" spans="2:5" ht="15" customHeight="1">
      <c r="B26" s="232" t="s">
        <v>24</v>
      </c>
      <c r="C26" s="320">
        <f>'Piéces comptables'!U29</f>
        <v>0</v>
      </c>
      <c r="D26" s="406"/>
      <c r="E26" s="14"/>
    </row>
    <row r="27" spans="2:5" ht="15" customHeight="1">
      <c r="B27" s="232" t="s">
        <v>25</v>
      </c>
      <c r="C27" s="320">
        <f>'Piéces comptables'!U30</f>
        <v>0</v>
      </c>
      <c r="D27" s="217" t="s">
        <v>48</v>
      </c>
      <c r="E27" s="23">
        <f>'Bilan financier'!E35</f>
        <v>0</v>
      </c>
    </row>
    <row r="28" spans="2:5" ht="15" customHeight="1" thickBot="1">
      <c r="B28" s="232" t="s">
        <v>26</v>
      </c>
      <c r="C28" s="320">
        <f>'Piéces comptables'!U31</f>
        <v>0</v>
      </c>
      <c r="D28" s="217" t="s">
        <v>49</v>
      </c>
      <c r="E28" s="23">
        <f>'Bilan financier'!E36</f>
        <v>0</v>
      </c>
    </row>
    <row r="29" spans="2:5" ht="15" customHeight="1">
      <c r="B29" s="232" t="s">
        <v>27</v>
      </c>
      <c r="C29" s="320">
        <f>'Piéces comptables'!U32</f>
        <v>0</v>
      </c>
      <c r="D29" s="215" t="s">
        <v>50</v>
      </c>
      <c r="E29" s="24">
        <f>'Bilan financier'!E37</f>
        <v>0</v>
      </c>
    </row>
    <row r="30" spans="2:5" ht="15" customHeight="1">
      <c r="B30" s="232" t="s">
        <v>28</v>
      </c>
      <c r="C30" s="320">
        <f>'Piéces comptables'!U33</f>
        <v>0</v>
      </c>
      <c r="D30" s="217" t="s">
        <v>105</v>
      </c>
      <c r="E30" s="321"/>
    </row>
    <row r="31" spans="2:5" ht="15" customHeight="1">
      <c r="B31" s="232" t="s">
        <v>29</v>
      </c>
      <c r="C31" s="320">
        <f>'Piéces comptables'!U34</f>
        <v>0</v>
      </c>
      <c r="D31" s="406"/>
      <c r="E31" s="14"/>
    </row>
    <row r="32" spans="2:5" ht="15" customHeight="1" thickBot="1">
      <c r="B32" s="232" t="s">
        <v>103</v>
      </c>
      <c r="C32" s="320">
        <f>'Piéces comptables'!U35</f>
        <v>0</v>
      </c>
      <c r="D32" s="406"/>
      <c r="E32" s="14"/>
    </row>
    <row r="33" spans="2:5" ht="15" customHeight="1">
      <c r="B33" s="234" t="s">
        <v>62</v>
      </c>
      <c r="C33" s="328"/>
      <c r="D33" s="406"/>
      <c r="E33" s="14"/>
    </row>
    <row r="34" spans="2:5" ht="15" customHeight="1">
      <c r="B34" s="232"/>
      <c r="C34" s="320">
        <f>'Piéces comptables'!U37</f>
        <v>0</v>
      </c>
      <c r="D34" s="406"/>
      <c r="E34" s="23"/>
    </row>
    <row r="35" spans="2:5" ht="15" customHeight="1">
      <c r="B35" s="233"/>
      <c r="C35" s="320">
        <f>'Piéces comptables'!U38</f>
        <v>0</v>
      </c>
      <c r="D35" s="406"/>
      <c r="E35" s="14"/>
    </row>
    <row r="36" spans="2:5" ht="15" customHeight="1" thickBot="1">
      <c r="B36" s="232" t="s">
        <v>31</v>
      </c>
      <c r="C36" s="320">
        <f>'Piéces comptables'!U39</f>
        <v>0</v>
      </c>
      <c r="D36" s="217"/>
      <c r="E36" s="14"/>
    </row>
    <row r="37" spans="2:5" ht="15" customHeight="1">
      <c r="B37" s="234" t="s">
        <v>32</v>
      </c>
      <c r="C37" s="328"/>
      <c r="D37" s="215" t="s">
        <v>51</v>
      </c>
      <c r="E37" s="18"/>
    </row>
    <row r="38" spans="2:5" ht="15" customHeight="1">
      <c r="B38" s="232" t="s">
        <v>33</v>
      </c>
      <c r="C38" s="329">
        <f>'Piéces comptables'!U41</f>
        <v>0</v>
      </c>
      <c r="D38" s="217" t="s">
        <v>53</v>
      </c>
      <c r="E38" s="23">
        <f>'Bilan financier'!E46</f>
        <v>0</v>
      </c>
    </row>
    <row r="39" spans="2:5" ht="15" customHeight="1">
      <c r="B39" s="407"/>
      <c r="C39" s="329">
        <f>'Piéces comptables'!U42</f>
        <v>0</v>
      </c>
      <c r="D39" s="217" t="s">
        <v>54</v>
      </c>
      <c r="E39" s="23">
        <f>'Bilan financier'!E47</f>
        <v>0</v>
      </c>
    </row>
    <row r="40" spans="2:5" ht="15" customHeight="1">
      <c r="B40" s="407"/>
      <c r="C40" s="329">
        <f>'Piéces comptables'!U43</f>
        <v>0</v>
      </c>
      <c r="D40" s="217" t="s">
        <v>55</v>
      </c>
      <c r="E40" s="23">
        <f>'Bilan financier'!E48</f>
        <v>0</v>
      </c>
    </row>
    <row r="41" spans="2:5" ht="15" customHeight="1" thickBot="1">
      <c r="B41" s="408"/>
      <c r="C41" s="330">
        <f>'Piéces comptables'!U44</f>
        <v>0</v>
      </c>
      <c r="D41" s="331" t="s">
        <v>56</v>
      </c>
      <c r="E41" s="332">
        <f>'Bilan financier'!E49</f>
        <v>0</v>
      </c>
    </row>
    <row r="42" spans="2:5" ht="15" customHeight="1">
      <c r="B42" s="234" t="s">
        <v>34</v>
      </c>
      <c r="C42" s="320"/>
      <c r="D42" s="213" t="s">
        <v>57</v>
      </c>
      <c r="E42" s="23">
        <f>'Bilan financier'!E50</f>
        <v>0</v>
      </c>
    </row>
    <row r="43" spans="2:5" ht="15" customHeight="1">
      <c r="B43" s="232" t="s">
        <v>35</v>
      </c>
      <c r="C43" s="320">
        <f>'Piéces comptables'!U46</f>
        <v>0</v>
      </c>
      <c r="D43" s="406"/>
      <c r="E43" s="14"/>
    </row>
    <row r="44" spans="2:5" ht="15" customHeight="1">
      <c r="B44" s="232" t="s">
        <v>98</v>
      </c>
      <c r="C44" s="320">
        <f>'Piéces comptables'!U47</f>
        <v>0</v>
      </c>
      <c r="D44" s="406"/>
      <c r="E44" s="14"/>
    </row>
    <row r="45" spans="2:5" ht="15" customHeight="1">
      <c r="B45" s="232" t="s">
        <v>99</v>
      </c>
      <c r="C45" s="320">
        <f>'Piéces comptables'!U48</f>
        <v>0</v>
      </c>
      <c r="D45" s="322" t="s">
        <v>58</v>
      </c>
      <c r="E45" s="23">
        <f>'Bilan financier'!E53</f>
        <v>0</v>
      </c>
    </row>
    <row r="46" spans="2:5" ht="15" customHeight="1" thickBot="1">
      <c r="B46" s="232" t="s">
        <v>100</v>
      </c>
      <c r="C46" s="320">
        <f>'Piéces comptables'!U49</f>
        <v>0</v>
      </c>
      <c r="D46" s="322"/>
      <c r="E46" s="17"/>
    </row>
    <row r="47" spans="2:5" ht="15" customHeight="1" thickBot="1">
      <c r="B47" s="235" t="s">
        <v>36</v>
      </c>
      <c r="C47" s="326">
        <f>'Piéces comptables'!U50</f>
        <v>0</v>
      </c>
      <c r="D47" s="218" t="s">
        <v>59</v>
      </c>
      <c r="E47" s="327">
        <f>'Bilan financier'!E55</f>
        <v>0</v>
      </c>
    </row>
    <row r="48" spans="2:5" ht="15" customHeight="1">
      <c r="B48" s="230" t="s">
        <v>38</v>
      </c>
      <c r="C48" s="320"/>
      <c r="D48" s="213" t="s">
        <v>60</v>
      </c>
      <c r="E48" s="14"/>
    </row>
    <row r="49" spans="2:5" ht="15" customHeight="1">
      <c r="B49" s="230" t="s">
        <v>37</v>
      </c>
      <c r="C49" s="320"/>
      <c r="D49" s="217"/>
      <c r="E49" s="23"/>
    </row>
    <row r="50" spans="2:5" ht="15" customHeight="1">
      <c r="B50" s="232" t="s">
        <v>88</v>
      </c>
      <c r="C50" s="320">
        <f>'Piéces comptables'!U53</f>
        <v>0</v>
      </c>
      <c r="D50" s="217" t="s">
        <v>89</v>
      </c>
      <c r="E50" s="23">
        <f>'Bilan financier'!E58</f>
        <v>0</v>
      </c>
    </row>
    <row r="51" spans="2:5" ht="15" customHeight="1">
      <c r="B51" s="232" t="s">
        <v>39</v>
      </c>
      <c r="C51" s="320">
        <f>'Piéces comptables'!U54</f>
        <v>0</v>
      </c>
      <c r="D51" s="217" t="s">
        <v>92</v>
      </c>
      <c r="E51" s="23">
        <f>'Bilan financier'!E59</f>
        <v>0</v>
      </c>
    </row>
    <row r="52" spans="2:5" ht="15" customHeight="1" thickBot="1">
      <c r="B52" s="232" t="s">
        <v>40</v>
      </c>
      <c r="C52" s="320">
        <f>'Piéces comptables'!U55</f>
        <v>0</v>
      </c>
      <c r="D52" s="217" t="s">
        <v>61</v>
      </c>
      <c r="E52" s="23">
        <f>'Bilan financier'!E60</f>
        <v>0</v>
      </c>
    </row>
    <row r="53" spans="2:5" ht="15" customHeight="1" thickBot="1">
      <c r="B53" s="235" t="s">
        <v>0</v>
      </c>
      <c r="C53" s="326">
        <f>'Piéces comptables'!U56</f>
        <v>0</v>
      </c>
      <c r="D53" s="218" t="s">
        <v>0</v>
      </c>
      <c r="E53" s="327">
        <f>'Bilan financier'!E61</f>
        <v>0</v>
      </c>
    </row>
    <row r="54" spans="2:5" ht="12.75">
      <c r="B54" s="236"/>
      <c r="C54" s="6"/>
      <c r="D54" s="219"/>
      <c r="E54" s="6"/>
    </row>
    <row r="55" spans="2:5" ht="15.75" customHeight="1">
      <c r="B55" s="430" t="s">
        <v>153</v>
      </c>
      <c r="C55" s="430"/>
      <c r="D55" s="430"/>
      <c r="E55" s="431" t="s">
        <v>105</v>
      </c>
    </row>
    <row r="56" spans="2:5" ht="12.75" customHeight="1">
      <c r="B56" s="430"/>
      <c r="C56" s="430"/>
      <c r="D56" s="430"/>
      <c r="E56" s="432"/>
    </row>
    <row r="57" spans="2:5" ht="25.5" customHeight="1">
      <c r="B57" s="323" t="s">
        <v>150</v>
      </c>
      <c r="C57" s="324"/>
      <c r="D57" s="325" t="s">
        <v>151</v>
      </c>
      <c r="E57" s="249"/>
    </row>
    <row r="58" spans="2:5" ht="15">
      <c r="B58" s="249"/>
      <c r="C58" s="249"/>
      <c r="D58" s="249"/>
      <c r="E58" s="249"/>
    </row>
    <row r="59" spans="2:5" ht="12.75">
      <c r="B59" s="236"/>
      <c r="C59" s="6"/>
      <c r="D59" s="219"/>
      <c r="E59" s="6"/>
    </row>
    <row r="60" spans="2:5" ht="12.75">
      <c r="B60" s="236"/>
      <c r="C60" s="6"/>
      <c r="D60" s="219"/>
      <c r="E60" s="6"/>
    </row>
    <row r="61" spans="2:5" ht="12.75">
      <c r="B61" s="236"/>
      <c r="C61" s="6"/>
      <c r="D61" s="219"/>
      <c r="E61" s="6"/>
    </row>
    <row r="62" spans="2:5" ht="12.75">
      <c r="B62" s="236"/>
      <c r="C62" s="6"/>
      <c r="D62" s="219"/>
      <c r="E62" s="6"/>
    </row>
    <row r="63" spans="2:5" ht="12.75">
      <c r="B63" s="236"/>
      <c r="C63" s="6"/>
      <c r="D63" s="219"/>
      <c r="E63" s="6"/>
    </row>
    <row r="64" spans="2:5" ht="12.75">
      <c r="B64" s="236"/>
      <c r="C64" s="6"/>
      <c r="D64" s="219"/>
      <c r="E64" s="6"/>
    </row>
    <row r="65" spans="2:5" ht="12.75">
      <c r="B65" s="237"/>
      <c r="C65" s="7"/>
      <c r="D65" s="220"/>
      <c r="E65" s="7"/>
    </row>
    <row r="66" spans="2:5" ht="12.75">
      <c r="B66" s="237"/>
      <c r="C66" s="7"/>
      <c r="D66" s="220"/>
      <c r="E66" s="7"/>
    </row>
    <row r="67" spans="2:5" ht="12.75">
      <c r="B67" s="237"/>
      <c r="C67" s="7"/>
      <c r="D67" s="220"/>
      <c r="E67" s="7"/>
    </row>
    <row r="68" spans="2:5" ht="12.75">
      <c r="B68" s="237"/>
      <c r="C68" s="7"/>
      <c r="D68" s="220"/>
      <c r="E68" s="7"/>
    </row>
    <row r="69" spans="2:5" ht="12.75">
      <c r="B69" s="237"/>
      <c r="C69" s="7"/>
      <c r="D69" s="220"/>
      <c r="E69" s="7"/>
    </row>
    <row r="70" spans="2:5" ht="12.75">
      <c r="B70" s="237"/>
      <c r="C70" s="7"/>
      <c r="D70" s="220"/>
      <c r="E70" s="7"/>
    </row>
    <row r="71" spans="2:5" ht="12.75">
      <c r="B71" s="237"/>
      <c r="C71" s="7"/>
      <c r="D71" s="220"/>
      <c r="E71" s="7"/>
    </row>
    <row r="72" spans="2:5" ht="12.75">
      <c r="B72" s="237"/>
      <c r="C72" s="7"/>
      <c r="D72" s="220"/>
      <c r="E72" s="7"/>
    </row>
    <row r="73" spans="2:5" ht="12.75">
      <c r="B73" s="237"/>
      <c r="C73" s="7"/>
      <c r="D73" s="220"/>
      <c r="E73" s="7"/>
    </row>
    <row r="74" spans="2:5" ht="12.75">
      <c r="B74" s="237"/>
      <c r="C74" s="7"/>
      <c r="D74" s="220"/>
      <c r="E74" s="7"/>
    </row>
    <row r="75" spans="2:5" ht="12.75">
      <c r="B75" s="237"/>
      <c r="C75" s="7"/>
      <c r="D75" s="220"/>
      <c r="E75" s="7"/>
    </row>
    <row r="76" spans="2:5" ht="12.75">
      <c r="B76" s="237"/>
      <c r="C76" s="7"/>
      <c r="D76" s="220"/>
      <c r="E76" s="7"/>
    </row>
    <row r="77" spans="2:5" ht="12.75">
      <c r="B77" s="237"/>
      <c r="C77" s="7"/>
      <c r="D77" s="220"/>
      <c r="E77" s="7"/>
    </row>
    <row r="78" spans="2:5" ht="12.75">
      <c r="B78" s="237"/>
      <c r="C78" s="7"/>
      <c r="D78" s="220"/>
      <c r="E78" s="7"/>
    </row>
    <row r="79" spans="2:5" ht="12.75">
      <c r="B79" s="237"/>
      <c r="C79" s="7"/>
      <c r="D79" s="220"/>
      <c r="E79" s="7"/>
    </row>
    <row r="80" spans="2:5" ht="12.75">
      <c r="B80" s="237"/>
      <c r="C80" s="7"/>
      <c r="D80" s="220"/>
      <c r="E80" s="7"/>
    </row>
    <row r="81" spans="2:5" ht="12.75">
      <c r="B81" s="237"/>
      <c r="C81" s="7"/>
      <c r="D81" s="220"/>
      <c r="E81" s="7"/>
    </row>
    <row r="82" spans="2:5" ht="12.75">
      <c r="B82" s="237"/>
      <c r="C82" s="7"/>
      <c r="D82" s="220"/>
      <c r="E82" s="7"/>
    </row>
    <row r="83" spans="2:5" ht="12.75">
      <c r="B83" s="237"/>
      <c r="C83" s="7"/>
      <c r="D83" s="220"/>
      <c r="E83" s="7"/>
    </row>
    <row r="84" spans="2:5" ht="12.75">
      <c r="B84" s="237"/>
      <c r="C84" s="7"/>
      <c r="D84" s="220"/>
      <c r="E84" s="7"/>
    </row>
    <row r="85" spans="2:5" ht="12.75">
      <c r="B85" s="237"/>
      <c r="C85" s="7"/>
      <c r="D85" s="220"/>
      <c r="E85" s="7"/>
    </row>
    <row r="86" spans="2:5" ht="12.75">
      <c r="B86" s="237"/>
      <c r="C86" s="7"/>
      <c r="D86" s="220"/>
      <c r="E86" s="7"/>
    </row>
    <row r="87" spans="2:5" ht="12.75">
      <c r="B87" s="237"/>
      <c r="C87" s="7"/>
      <c r="D87" s="220"/>
      <c r="E87" s="7"/>
    </row>
    <row r="88" spans="2:5" ht="12.75">
      <c r="B88" s="237"/>
      <c r="C88" s="7"/>
      <c r="D88" s="220"/>
      <c r="E88" s="7"/>
    </row>
    <row r="89" spans="2:5" ht="12.75">
      <c r="B89" s="237"/>
      <c r="C89" s="7"/>
      <c r="D89" s="220"/>
      <c r="E89" s="7"/>
    </row>
    <row r="90" spans="2:5" ht="12.75">
      <c r="B90" s="237"/>
      <c r="C90" s="7"/>
      <c r="D90" s="220"/>
      <c r="E90" s="7"/>
    </row>
    <row r="91" spans="2:5" ht="12.75">
      <c r="B91" s="237"/>
      <c r="C91" s="7"/>
      <c r="D91" s="220"/>
      <c r="E91" s="7"/>
    </row>
    <row r="92" spans="2:5" ht="12.75">
      <c r="B92" s="237"/>
      <c r="C92" s="7"/>
      <c r="D92" s="220"/>
      <c r="E92" s="7"/>
    </row>
    <row r="93" spans="2:5" ht="12.75">
      <c r="B93" s="237"/>
      <c r="C93" s="7"/>
      <c r="D93" s="220"/>
      <c r="E93" s="7"/>
    </row>
    <row r="94" spans="2:5" ht="12.75">
      <c r="B94" s="237"/>
      <c r="C94" s="7"/>
      <c r="D94" s="220"/>
      <c r="E94" s="7"/>
    </row>
    <row r="95" spans="2:5" ht="12.75">
      <c r="B95" s="237"/>
      <c r="C95" s="7"/>
      <c r="D95" s="220"/>
      <c r="E95" s="7"/>
    </row>
    <row r="96" spans="2:5" ht="12.75">
      <c r="B96" s="237"/>
      <c r="C96" s="7"/>
      <c r="D96" s="220"/>
      <c r="E96" s="7"/>
    </row>
    <row r="97" spans="2:5" ht="12.75">
      <c r="B97" s="237"/>
      <c r="C97" s="7"/>
      <c r="D97" s="220"/>
      <c r="E97" s="7"/>
    </row>
    <row r="98" spans="2:5" ht="12.75">
      <c r="B98" s="237"/>
      <c r="C98" s="7"/>
      <c r="D98" s="220"/>
      <c r="E98" s="7"/>
    </row>
    <row r="99" spans="2:5" ht="12.75">
      <c r="B99" s="237"/>
      <c r="C99" s="7"/>
      <c r="D99" s="220"/>
      <c r="E99" s="7"/>
    </row>
    <row r="100" spans="2:5" ht="12.75">
      <c r="B100" s="237"/>
      <c r="C100" s="7"/>
      <c r="D100" s="220"/>
      <c r="E100" s="7"/>
    </row>
    <row r="101" spans="2:5" ht="12.75">
      <c r="B101" s="237"/>
      <c r="C101" s="7"/>
      <c r="D101" s="220"/>
      <c r="E101" s="7"/>
    </row>
    <row r="102" spans="2:5" ht="12.75">
      <c r="B102" s="237"/>
      <c r="C102" s="7"/>
      <c r="D102" s="220"/>
      <c r="E102" s="7"/>
    </row>
    <row r="103" spans="2:5" ht="12.75">
      <c r="B103" s="237"/>
      <c r="C103" s="7"/>
      <c r="D103" s="220"/>
      <c r="E103" s="7"/>
    </row>
    <row r="104" spans="2:5" ht="12.75">
      <c r="B104" s="237"/>
      <c r="C104" s="7"/>
      <c r="D104" s="220"/>
      <c r="E104" s="7"/>
    </row>
    <row r="105" spans="2:5" ht="12.75">
      <c r="B105" s="237"/>
      <c r="C105" s="7"/>
      <c r="D105" s="220"/>
      <c r="E105" s="7"/>
    </row>
    <row r="106" spans="2:5" ht="12.75">
      <c r="B106" s="237"/>
      <c r="C106" s="7"/>
      <c r="D106" s="220"/>
      <c r="E106" s="7"/>
    </row>
    <row r="107" spans="2:5" ht="12.75">
      <c r="B107" s="237"/>
      <c r="C107" s="7"/>
      <c r="D107" s="220"/>
      <c r="E107" s="7"/>
    </row>
    <row r="108" spans="2:5" ht="12.75">
      <c r="B108" s="237"/>
      <c r="C108" s="7"/>
      <c r="D108" s="220"/>
      <c r="E108" s="7"/>
    </row>
    <row r="109" spans="2:5" ht="12.75">
      <c r="B109" s="237"/>
      <c r="C109" s="7"/>
      <c r="D109" s="220"/>
      <c r="E109" s="7"/>
    </row>
    <row r="110" spans="2:5" ht="12.75">
      <c r="B110" s="237"/>
      <c r="C110" s="7"/>
      <c r="D110" s="220"/>
      <c r="E110" s="7"/>
    </row>
    <row r="111" spans="2:5" ht="12.75">
      <c r="B111" s="237"/>
      <c r="C111" s="7"/>
      <c r="D111" s="220"/>
      <c r="E111" s="7"/>
    </row>
    <row r="112" spans="2:5" ht="12.75">
      <c r="B112" s="237"/>
      <c r="C112" s="7"/>
      <c r="D112" s="220"/>
      <c r="E112" s="7"/>
    </row>
    <row r="113" spans="2:5" ht="12.75">
      <c r="B113" s="237"/>
      <c r="C113" s="7"/>
      <c r="D113" s="220"/>
      <c r="E113" s="7"/>
    </row>
  </sheetData>
  <sheetProtection/>
  <mergeCells count="12">
    <mergeCell ref="D14:D15"/>
    <mergeCell ref="D17:D18"/>
    <mergeCell ref="D20:D21"/>
    <mergeCell ref="B1:E1"/>
    <mergeCell ref="D8:D9"/>
    <mergeCell ref="D11:D12"/>
    <mergeCell ref="D43:D44"/>
    <mergeCell ref="B55:D56"/>
    <mergeCell ref="E55:E56"/>
    <mergeCell ref="D25:D26"/>
    <mergeCell ref="D31:D35"/>
    <mergeCell ref="B39:B4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ASPS</dc:creator>
  <cp:keywords/>
  <dc:description/>
  <cp:lastModifiedBy>jrlamendin</cp:lastModifiedBy>
  <cp:lastPrinted>2015-10-02T08:38:22Z</cp:lastPrinted>
  <dcterms:created xsi:type="dcterms:W3CDTF">1999-11-23T15:22:17Z</dcterms:created>
  <dcterms:modified xsi:type="dcterms:W3CDTF">2017-12-19T07:27:09Z</dcterms:modified>
  <cp:category/>
  <cp:version/>
  <cp:contentType/>
  <cp:contentStatus/>
</cp:coreProperties>
</file>